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МЭЭ" sheetId="1" r:id="rId1"/>
    <sheet name="декабрь" sheetId="2" r:id="rId2"/>
    <sheet name="ожид." sheetId="3" r:id="rId3"/>
    <sheet name="23.09" sheetId="4" r:id="rId4"/>
    <sheet name="19.02." sheetId="5" r:id="rId5"/>
  </sheets>
  <definedNames>
    <definedName name="_xlnm.Print_Titles" localSheetId="0">'МЭЭ'!$4:$5</definedName>
    <definedName name="_xlnm.Print_Area" localSheetId="4">'19.02.'!$A$1:$AL$120</definedName>
    <definedName name="_xlnm.Print_Area" localSheetId="3">'23.09'!$A$1:$CN$121</definedName>
    <definedName name="_xlnm.Print_Area" localSheetId="1">'декабрь'!$A$1:$CV$121</definedName>
    <definedName name="_xlnm.Print_Area" localSheetId="0">'МЭЭ'!$A$1:$CW$121</definedName>
    <definedName name="_xlnm.Print_Area" localSheetId="2">'ожид.'!$A$1:$CR$121</definedName>
  </definedNames>
  <calcPr fullCalcOnLoad="1"/>
</workbook>
</file>

<file path=xl/sharedStrings.xml><?xml version="1.0" encoding="utf-8"?>
<sst xmlns="http://schemas.openxmlformats.org/spreadsheetml/2006/main" count="938" uniqueCount="214">
  <si>
    <t>Наименование</t>
  </si>
  <si>
    <t>Города:</t>
  </si>
  <si>
    <t>г. Ростов-на-Дону</t>
  </si>
  <si>
    <t>г. Батайск</t>
  </si>
  <si>
    <t>г. Волгодонск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</si>
  <si>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</si>
  <si>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</si>
  <si>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</si>
  <si>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</si>
  <si>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</si>
  <si>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</si>
  <si>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</si>
  <si>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</si>
  <si>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Районы:</t>
  </si>
  <si>
    <t xml:space="preserve"> МБУЗ ЦРБ Азовского района</t>
  </si>
  <si>
    <t xml:space="preserve"> МБУЗ ЦРБ Аксайского района</t>
  </si>
  <si>
    <t xml:space="preserve"> МБУЗ ЦРБ Багаевского района</t>
  </si>
  <si>
    <t>Белокалитвинский район</t>
  </si>
  <si>
    <t xml:space="preserve"> МБУЗ "ЦРБ" Боковского района</t>
  </si>
  <si>
    <t>МБУЗ "ЦРБ"Верхнедонского  района</t>
  </si>
  <si>
    <t xml:space="preserve"> МБУЗ "ЦРБ"Веселовского района</t>
  </si>
  <si>
    <t xml:space="preserve"> МБУЗ "ЦРБ"Волгодонского района</t>
  </si>
  <si>
    <t>МБУЗ "ЦРБ"Дубовского района</t>
  </si>
  <si>
    <t xml:space="preserve"> МБУЗ "ЦРБ"Егорлыкского  района</t>
  </si>
  <si>
    <t xml:space="preserve"> МБУЗ "ЦРБ"Заветинского  района</t>
  </si>
  <si>
    <t xml:space="preserve"> МБУЗ "ЦРБ"Зерноградского района</t>
  </si>
  <si>
    <t>МБУЗ "ЦРБ"Зимовниковского  района</t>
  </si>
  <si>
    <t>МБУЗ "ЦРБ"Кагальницкого  района</t>
  </si>
  <si>
    <t xml:space="preserve"> МБУЗ "ЦРБ"Каменского  района</t>
  </si>
  <si>
    <t xml:space="preserve"> МБУЗ "ЦРБ"Кашарского  района</t>
  </si>
  <si>
    <t>МБУЗ "ЦРБ"Константиновского  района</t>
  </si>
  <si>
    <t xml:space="preserve"> МБУЗ "ЦРБ" Красносулинского района</t>
  </si>
  <si>
    <t>МБУЗ "ЦРБ"Куйбышевского района</t>
  </si>
  <si>
    <t>МБУЗ "ЦРБ"Мартыновского района</t>
  </si>
  <si>
    <t>МБУЗ "ЦРБ" Матвеево-Курганского района</t>
  </si>
  <si>
    <t>МБУЗ "ЦРБ"Миллеровского  района</t>
  </si>
  <si>
    <t xml:space="preserve"> МБУЗ "ЦРБ"Милютинского района</t>
  </si>
  <si>
    <t>МБУЗ "ЦРБ"Морозовского  района</t>
  </si>
  <si>
    <t xml:space="preserve"> МБУЗ "ЦРБ"Мясниковского  района</t>
  </si>
  <si>
    <t xml:space="preserve"> МБУЗ "ЦРБ"Неклиновского района</t>
  </si>
  <si>
    <t>МБУЗ "ЦРБ"Обливского  района</t>
  </si>
  <si>
    <t>МБУЗ "ЦРБ"Октябрьского  района</t>
  </si>
  <si>
    <t>МБУЗ "ЦРБ"Орловского  района</t>
  </si>
  <si>
    <t>МБУЗ "ЦРБ"Песчанокопского района</t>
  </si>
  <si>
    <t xml:space="preserve">МБУЗ "ЦРБ"Пролетарского района </t>
  </si>
  <si>
    <t>МБУЗ "ЦРБ"Ремонтненского района</t>
  </si>
  <si>
    <t>МБУЗ "ЦРБ"Родионово-Несветайского района</t>
  </si>
  <si>
    <t>МБУЗ "ЦРБ"Сальского района</t>
  </si>
  <si>
    <t xml:space="preserve"> МБУЗ "ЦРБ"Семикаракорского района</t>
  </si>
  <si>
    <t>МБУЗ "ЦРБ"Советского района</t>
  </si>
  <si>
    <t xml:space="preserve"> МБУЗ "ЦРБ"Тарасовского района</t>
  </si>
  <si>
    <t>МБУЗ "ЦРБ"Тацинского района</t>
  </si>
  <si>
    <t xml:space="preserve"> МБУЗ "ЦРБ"Усть-Донецкого района</t>
  </si>
  <si>
    <t xml:space="preserve"> МБУЗ "ЦРБ"Целинского района</t>
  </si>
  <si>
    <t>МБУЗ "ЦРБ"Цимлянского района</t>
  </si>
  <si>
    <t xml:space="preserve"> МБУЗ "ЦРБ"Чертковского района</t>
  </si>
  <si>
    <t xml:space="preserve"> МБУЗ "ЦРБ"Шолоховского  района</t>
  </si>
  <si>
    <t>Игото:</t>
  </si>
  <si>
    <t xml:space="preserve"> МУЗ "Городская поликлиника № 3"</t>
  </si>
  <si>
    <t>МБУЗ "ЦГБ"</t>
  </si>
  <si>
    <t>МБУЗ "Городская больница №1"</t>
  </si>
  <si>
    <t>МБУЗ "Городская поликлиника №1"</t>
  </si>
  <si>
    <t>МБУЗ«ГБ№4» г.Ростов-на-Дону</t>
  </si>
  <si>
    <t>МБУЗ «ГБ №6» г.Ростов-на-Дону</t>
  </si>
  <si>
    <t xml:space="preserve">МБУЗ «ГБ №7» г.Ростов-на-Дону      </t>
  </si>
  <si>
    <t>МБУЗ «ГБ №8» г. Ростова-на-Дону</t>
  </si>
  <si>
    <t>МБУЗ «ГБ №20» г.Ростов-на-Дону</t>
  </si>
  <si>
    <t>МБУЗ«ГП №1 г.Ростов-на-Дону</t>
  </si>
  <si>
    <t>МБУЗ «ГП №2   г.Ростова-на-Дону»</t>
  </si>
  <si>
    <t>МБУЗ «ГП №3  г.Ростова-на-Дону»</t>
  </si>
  <si>
    <t>МБУЗ «ГП №4» г.Ростова-на-Дону</t>
  </si>
  <si>
    <t xml:space="preserve">МБУЗ «ГП №5» г.Ростова-на-Дону  </t>
  </si>
  <si>
    <t xml:space="preserve">МБУЗ «ГП №7 г.Ростова-на-Дону  </t>
  </si>
  <si>
    <t xml:space="preserve">МБУЗ «ГП №9» г.Ростова-на-Дону    </t>
  </si>
  <si>
    <t>МБУЗ «ГП №10» г.Ростова-на-Дону-</t>
  </si>
  <si>
    <t>МБУЗ «ГП №11» г.Ростова-на-Дону</t>
  </si>
  <si>
    <t>МБУЗ «ГП №12» г.Ростов-на-Дону</t>
  </si>
  <si>
    <t>МБУЗ «ГП №14» г.Ростова-на-Дону</t>
  </si>
  <si>
    <t xml:space="preserve">МБУЗ «ГП №16" г.Ростова-на-Дону </t>
  </si>
  <si>
    <t xml:space="preserve"> МБУЗ  ГП№41   г.Ростова-н-Дону</t>
  </si>
  <si>
    <t>МБУЗ «ГП №42» г.Ростова-на-Дону</t>
  </si>
  <si>
    <t>МБУЗ "ГП студенческая"</t>
  </si>
  <si>
    <t>МБУЗ "ГП №2"</t>
  </si>
  <si>
    <t>МБУЗ "ГП №3"</t>
  </si>
  <si>
    <t>МБУЗ "ГП №5"</t>
  </si>
  <si>
    <t>МБУЗ "ГБ №1"</t>
  </si>
  <si>
    <t>МБУЗ "ГП "</t>
  </si>
  <si>
    <t>МБУЗ "ГП №7"</t>
  </si>
  <si>
    <t>МБУЗ "ГБ №2"</t>
  </si>
  <si>
    <t>МБУЗ "ГП №1"</t>
  </si>
  <si>
    <t xml:space="preserve">МБУЗ "ГБ №1 им. Н.А. Семашко" </t>
  </si>
  <si>
    <t>МБУЗ "ЦРБ"</t>
  </si>
  <si>
    <t>МБУЗ "ГП"</t>
  </si>
  <si>
    <t>МУЗ "Городская поликлиника № 1"</t>
  </si>
  <si>
    <t xml:space="preserve"> МБУЗ РБ Азовского района</t>
  </si>
  <si>
    <t>План на 2013 год (1-е полугодие)</t>
  </si>
  <si>
    <t xml:space="preserve">г. Азов ЦГБ </t>
  </si>
  <si>
    <t>Код</t>
  </si>
  <si>
    <t>Нарастающим итогом</t>
  </si>
  <si>
    <t xml:space="preserve">ДКБ на ст. Лихая                             </t>
  </si>
  <si>
    <t>Осмотрено граждан начиная с 01.09.2013г</t>
  </si>
  <si>
    <t>Фактичеки оплачено январь-август</t>
  </si>
  <si>
    <r>
      <t xml:space="preserve">Осмотрено граждан начиная с </t>
    </r>
    <r>
      <rPr>
        <b/>
        <u val="single"/>
        <sz val="10"/>
        <color indexed="8"/>
        <rFont val="Times New Roman"/>
        <family val="1"/>
      </rPr>
      <t>01.09.2013г</t>
    </r>
  </si>
  <si>
    <t>Снято по МЭЭ</t>
  </si>
  <si>
    <t>Внесено в                 реестр  за сентябрь-октябрь</t>
  </si>
  <si>
    <t>ФАКТ январь сентябрь</t>
  </si>
  <si>
    <t>Факт сентябрь</t>
  </si>
  <si>
    <t>Еженедельно, начиная с 01.10.2013г.</t>
  </si>
  <si>
    <t>% год. Плана</t>
  </si>
  <si>
    <r>
      <t xml:space="preserve">Осмотрено граждан начиная с </t>
    </r>
    <r>
      <rPr>
        <b/>
        <u val="single"/>
        <sz val="9"/>
        <color indexed="8"/>
        <rFont val="Times New Roman"/>
        <family val="1"/>
      </rPr>
      <t>01.10.2013г</t>
    </r>
  </si>
  <si>
    <t>Нарастающим итогом с начала года</t>
  </si>
  <si>
    <t>Сколько посмотрят в ноябре (данные больницы)</t>
  </si>
  <si>
    <t>Внесено в                 реестр  за окт-нояб</t>
  </si>
  <si>
    <t>% выполнения от года</t>
  </si>
  <si>
    <t>ФАКТ октябрь</t>
  </si>
  <si>
    <t>ФАКТ январь октябрь</t>
  </si>
  <si>
    <r>
      <t xml:space="preserve">ЮОМЦ ФМБА                               </t>
    </r>
    <r>
      <rPr>
        <b/>
        <sz val="10"/>
        <rFont val="Times New Roman"/>
        <family val="1"/>
      </rPr>
      <t xml:space="preserve">    1000</t>
    </r>
  </si>
  <si>
    <t>Факт ГО</t>
  </si>
  <si>
    <t>Разница</t>
  </si>
  <si>
    <t>ФАКТ январь октябрь (послед. вар.)</t>
  </si>
  <si>
    <t>ФАКТ январь октябр (послед. вар.)</t>
  </si>
  <si>
    <t>Сумма к оплате по факту  (руб.)</t>
  </si>
  <si>
    <t xml:space="preserve">план на 2014 год </t>
  </si>
  <si>
    <t>Анализ  выполнения дипсансеризации взрослого населения за январь 2014 года.</t>
  </si>
  <si>
    <t xml:space="preserve">предъявлено к оплате </t>
  </si>
  <si>
    <t>%</t>
  </si>
  <si>
    <t xml:space="preserve">сумма  2014 год </t>
  </si>
  <si>
    <t>ДКБ (ОАО РЖД)                         5000</t>
  </si>
  <si>
    <r>
      <t xml:space="preserve">ДКБ на ст. Батайск                      </t>
    </r>
    <r>
      <rPr>
        <b/>
        <sz val="10"/>
        <rFont val="Times New Roman"/>
        <family val="1"/>
      </rPr>
      <t xml:space="preserve"> </t>
    </r>
  </si>
  <si>
    <t xml:space="preserve">ДКБ на ст. Лихая                              </t>
  </si>
  <si>
    <t>МБУЗ "ГБ №3"</t>
  </si>
  <si>
    <r>
      <t xml:space="preserve">РостГМУ                                        </t>
    </r>
    <r>
      <rPr>
        <b/>
        <sz val="10"/>
        <rFont val="Times New Roman"/>
        <family val="1"/>
      </rPr>
      <t xml:space="preserve">    1400</t>
    </r>
  </si>
  <si>
    <t>Еженедельно, начиная с 01.01.2014г.</t>
  </si>
  <si>
    <t>план январь</t>
  </si>
  <si>
    <t>Внесено в реестр на  текущий месяц</t>
  </si>
  <si>
    <t>снято по мээ</t>
  </si>
  <si>
    <t>Оплачено сумма</t>
  </si>
  <si>
    <t xml:space="preserve">Оплачено (кол-во человек) </t>
  </si>
  <si>
    <t>Осмотрено на 12.03.</t>
  </si>
  <si>
    <t>План январь-февраль</t>
  </si>
  <si>
    <t>План январь-март</t>
  </si>
  <si>
    <t xml:space="preserve"> январь-март  2014</t>
  </si>
  <si>
    <t>Осмотрено по состоянию на 1.04.</t>
  </si>
  <si>
    <t xml:space="preserve">Факт    янв-февр           </t>
  </si>
  <si>
    <r>
      <t xml:space="preserve">Осмотрено граждан начиная с </t>
    </r>
    <r>
      <rPr>
        <b/>
        <u val="single"/>
        <sz val="9"/>
        <color indexed="8"/>
        <rFont val="Times New Roman"/>
        <family val="1"/>
      </rPr>
      <t>01.09.2013г</t>
    </r>
  </si>
  <si>
    <t>Факт янв.-март</t>
  </si>
  <si>
    <t>Оплачено январь-март (сумма)</t>
  </si>
  <si>
    <t>План январь-апрель</t>
  </si>
  <si>
    <t>Осмотрено на 14.05.2014г.</t>
  </si>
  <si>
    <t>Факт апрель</t>
  </si>
  <si>
    <t>Оплачено апрель</t>
  </si>
  <si>
    <t>План январь-май</t>
  </si>
  <si>
    <t xml:space="preserve">Факт май </t>
  </si>
  <si>
    <t>Факт январь-май</t>
  </si>
  <si>
    <t>Оплачено сумма апрель-май</t>
  </si>
  <si>
    <t>План январь -май</t>
  </si>
  <si>
    <t>Оплачено июнь</t>
  </si>
  <si>
    <t>План (гос. Задания)</t>
  </si>
  <si>
    <t>План (ФФОМС)</t>
  </si>
  <si>
    <t>% от года</t>
  </si>
  <si>
    <t>Факт январь-июль</t>
  </si>
  <si>
    <t>Оплачено сумма апрель-июль</t>
  </si>
  <si>
    <t>План (гос. Задания) январь-июль</t>
  </si>
  <si>
    <t>Оплачено сумма июль</t>
  </si>
  <si>
    <t>Факт июль</t>
  </si>
  <si>
    <t>Факт январь-июнь</t>
  </si>
  <si>
    <t>Оплачено сумма апрель-июнь</t>
  </si>
  <si>
    <t>План (гос. Задания) январь-август</t>
  </si>
  <si>
    <t>Факт январь-август</t>
  </si>
  <si>
    <t>Оплачено сумма апрель-август</t>
  </si>
  <si>
    <t>Факт август</t>
  </si>
  <si>
    <t>План август</t>
  </si>
  <si>
    <t>Сумма сентябрь</t>
  </si>
  <si>
    <t xml:space="preserve">Факт январь-сентябрь </t>
  </si>
  <si>
    <t>Оплачено сумма январь-сентябрь</t>
  </si>
  <si>
    <r>
      <t xml:space="preserve">РостГМУ                                        </t>
    </r>
    <r>
      <rPr>
        <b/>
        <sz val="10"/>
        <rFont val="Times New Roman"/>
        <family val="1"/>
      </rPr>
      <t xml:space="preserve">    1100</t>
    </r>
  </si>
  <si>
    <t>Отклонение от плана (отч. период)</t>
  </si>
  <si>
    <t>План (гос. зад.) янв.-сен.)</t>
  </si>
  <si>
    <t>% от план (отч. период)</t>
  </si>
  <si>
    <t>Анализ  выполнения дипсансеризации взрослого населения за январь-октябрь   2014 года.</t>
  </si>
  <si>
    <t>План (гос. зад.) янв.-окт.)</t>
  </si>
  <si>
    <t>январь-октябрь  2014</t>
  </si>
  <si>
    <t>Факт январь-октябрь</t>
  </si>
  <si>
    <t>Оплачено сумма январь-октябрь</t>
  </si>
  <si>
    <t>Осталось осмотреть в ноябре-декабре</t>
  </si>
  <si>
    <t>Приложение №1</t>
  </si>
  <si>
    <t>ЧУЗ "Красный котельщик"</t>
  </si>
  <si>
    <t>Осталось осмотреть в ноябре-декабре С учетом межтерров</t>
  </si>
  <si>
    <t>ноябрь (кол-во)</t>
  </si>
  <si>
    <t>декабрь (кол-во)</t>
  </si>
  <si>
    <t>итого</t>
  </si>
  <si>
    <t>ДКБ (ОАО РЖД)                         4000</t>
  </si>
  <si>
    <t>Превышение (невыполнение)</t>
  </si>
  <si>
    <t>остаток</t>
  </si>
  <si>
    <t>Ожидаемое выполнение  плана диспансеризации взрослого населения в  2014 года.</t>
  </si>
  <si>
    <t xml:space="preserve"> ноябрь-декабрь 2014 </t>
  </si>
  <si>
    <t>План (гос. зад.) янв.-нояб.)</t>
  </si>
  <si>
    <t>Факт ноябрь</t>
  </si>
  <si>
    <t>Сумма ноябрь</t>
  </si>
  <si>
    <t>Факт январь-ноябрь</t>
  </si>
  <si>
    <t>Оплачено сумма январь-ноябрь</t>
  </si>
  <si>
    <t xml:space="preserve">ДКБ (ОАО РЖД)                         </t>
  </si>
  <si>
    <t>январь-декабрь 2014</t>
  </si>
  <si>
    <t>Факт январь-декабрь</t>
  </si>
  <si>
    <t>Факт декабрь</t>
  </si>
  <si>
    <t>Сумма декабрь</t>
  </si>
  <si>
    <t>Оплачено сумма январь-декабрь</t>
  </si>
  <si>
    <t>Анализ  выполнения диспансеризации взрослого населения за   2014 года.</t>
  </si>
  <si>
    <t>2014 год</t>
  </si>
  <si>
    <t>Факт за 2014 год</t>
  </si>
  <si>
    <t>Кол-во случаев на МЭЭ  (2% от факта)</t>
  </si>
  <si>
    <r>
      <t xml:space="preserve">Осмотрено граждан начиная с </t>
    </r>
    <r>
      <rPr>
        <b/>
        <u val="single"/>
        <sz val="10"/>
        <color indexed="8"/>
        <rFont val="Calibri"/>
        <family val="2"/>
      </rPr>
      <t>01.10.2013г</t>
    </r>
  </si>
  <si>
    <r>
      <t xml:space="preserve">Осмотрено граждан начиная с </t>
    </r>
    <r>
      <rPr>
        <b/>
        <u val="single"/>
        <sz val="10"/>
        <color indexed="8"/>
        <rFont val="Calibri"/>
        <family val="2"/>
      </rPr>
      <t>01.09.2013г</t>
    </r>
  </si>
  <si>
    <t>Планирование объемов на МЭЭ по диспансеризации взрослого населения за   2014 год.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</si>
</sst>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8"/>
      <color indexed="8"/>
      <name val="MS Sans Serif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sz val="8"/>
      <color rgb="FF000000"/>
      <name val="MS Sans Serif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1" fontId="63" fillId="33" borderId="10" xfId="0" applyNumberFormat="1" applyFont="1" applyFill="1" applyBorder="1" applyAlignment="1">
      <alignment horizontal="right" vertical="center" wrapText="1"/>
    </xf>
    <xf numFmtId="1" fontId="64" fillId="33" borderId="10" xfId="0" applyNumberFormat="1" applyFont="1" applyFill="1" applyBorder="1" applyAlignment="1">
      <alignment horizontal="right" vertical="center" wrapText="1"/>
    </xf>
    <xf numFmtId="0" fontId="64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64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 horizontal="left"/>
    </xf>
    <xf numFmtId="0" fontId="63" fillId="33" borderId="10" xfId="0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/>
    </xf>
    <xf numFmtId="1" fontId="63" fillId="33" borderId="10" xfId="0" applyNumberFormat="1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1" fontId="64" fillId="33" borderId="10" xfId="0" applyNumberFormat="1" applyFont="1" applyFill="1" applyBorder="1" applyAlignment="1">
      <alignment/>
    </xf>
    <xf numFmtId="1" fontId="64" fillId="33" borderId="10" xfId="0" applyNumberFormat="1" applyFont="1" applyFill="1" applyBorder="1" applyAlignment="1">
      <alignment horizontal="right"/>
    </xf>
    <xf numFmtId="1" fontId="6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0" fillId="33" borderId="10" xfId="0" applyNumberFormat="1" applyFill="1" applyBorder="1" applyAlignment="1">
      <alignment/>
    </xf>
    <xf numFmtId="1" fontId="54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/>
    </xf>
    <xf numFmtId="2" fontId="64" fillId="33" borderId="10" xfId="0" applyNumberFormat="1" applyFont="1" applyFill="1" applyBorder="1" applyAlignment="1">
      <alignment/>
    </xf>
    <xf numFmtId="2" fontId="54" fillId="33" borderId="10" xfId="0" applyNumberFormat="1" applyFont="1" applyFill="1" applyBorder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1" fontId="6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2" fontId="64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1" fontId="64" fillId="33" borderId="11" xfId="0" applyNumberFormat="1" applyFont="1" applyFill="1" applyBorder="1" applyAlignment="1">
      <alignment horizontal="center" wrapText="1"/>
    </xf>
    <xf numFmtId="1" fontId="64" fillId="34" borderId="11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0" fontId="0" fillId="9" borderId="0" xfId="0" applyFill="1" applyAlignment="1">
      <alignment/>
    </xf>
    <xf numFmtId="2" fontId="3" fillId="9" borderId="11" xfId="0" applyNumberFormat="1" applyFont="1" applyFill="1" applyBorder="1" applyAlignment="1">
      <alignment horizontal="center" vertical="center" wrapText="1"/>
    </xf>
    <xf numFmtId="0" fontId="54" fillId="9" borderId="10" xfId="0" applyFont="1" applyFill="1" applyBorder="1" applyAlignment="1">
      <alignment/>
    </xf>
    <xf numFmtId="0" fontId="66" fillId="33" borderId="0" xfId="0" applyFont="1" applyFill="1" applyAlignment="1">
      <alignment/>
    </xf>
    <xf numFmtId="1" fontId="66" fillId="33" borderId="0" xfId="0" applyNumberFormat="1" applyFont="1" applyFill="1" applyAlignment="1">
      <alignment/>
    </xf>
    <xf numFmtId="2" fontId="66" fillId="33" borderId="0" xfId="0" applyNumberFormat="1" applyFont="1" applyFill="1" applyAlignment="1">
      <alignment/>
    </xf>
    <xf numFmtId="1" fontId="66" fillId="0" borderId="0" xfId="0" applyNumberFormat="1" applyFont="1" applyFill="1" applyAlignment="1">
      <alignment/>
    </xf>
    <xf numFmtId="1" fontId="66" fillId="0" borderId="0" xfId="0" applyNumberFormat="1" applyFont="1" applyAlignment="1">
      <alignment/>
    </xf>
    <xf numFmtId="0" fontId="66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right" vertical="center" wrapText="1"/>
    </xf>
    <xf numFmtId="1" fontId="67" fillId="33" borderId="10" xfId="0" applyNumberFormat="1" applyFont="1" applyFill="1" applyBorder="1" applyAlignment="1">
      <alignment/>
    </xf>
    <xf numFmtId="0" fontId="67" fillId="33" borderId="10" xfId="0" applyFont="1" applyFill="1" applyBorder="1" applyAlignment="1">
      <alignment/>
    </xf>
    <xf numFmtId="1" fontId="66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1" fontId="65" fillId="33" borderId="10" xfId="0" applyNumberFormat="1" applyFont="1" applyFill="1" applyBorder="1" applyAlignment="1">
      <alignment horizontal="right" vertical="center" wrapText="1"/>
    </xf>
    <xf numFmtId="1" fontId="65" fillId="33" borderId="10" xfId="0" applyNumberFormat="1" applyFont="1" applyFill="1" applyBorder="1" applyAlignment="1">
      <alignment/>
    </xf>
    <xf numFmtId="1" fontId="67" fillId="33" borderId="10" xfId="0" applyNumberFormat="1" applyFont="1" applyFill="1" applyBorder="1" applyAlignment="1">
      <alignment horizontal="right"/>
    </xf>
    <xf numFmtId="0" fontId="67" fillId="33" borderId="10" xfId="0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/>
    </xf>
    <xf numFmtId="1" fontId="9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1" fontId="65" fillId="33" borderId="10" xfId="0" applyNumberFormat="1" applyFont="1" applyFill="1" applyBorder="1" applyAlignment="1">
      <alignment vertical="center" wrapText="1"/>
    </xf>
    <xf numFmtId="1" fontId="68" fillId="33" borderId="10" xfId="0" applyNumberFormat="1" applyFont="1" applyFill="1" applyBorder="1" applyAlignment="1">
      <alignment/>
    </xf>
    <xf numFmtId="2" fontId="68" fillId="33" borderId="10" xfId="0" applyNumberFormat="1" applyFont="1" applyFill="1" applyBorder="1" applyAlignment="1">
      <alignment/>
    </xf>
    <xf numFmtId="0" fontId="68" fillId="33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165" fontId="66" fillId="33" borderId="0" xfId="0" applyNumberFormat="1" applyFont="1" applyFill="1" applyAlignment="1">
      <alignment/>
    </xf>
    <xf numFmtId="165" fontId="8" fillId="33" borderId="11" xfId="0" applyNumberFormat="1" applyFont="1" applyFill="1" applyBorder="1" applyAlignment="1">
      <alignment horizontal="center" vertical="center" wrapText="1"/>
    </xf>
    <xf numFmtId="165" fontId="66" fillId="33" borderId="10" xfId="0" applyNumberFormat="1" applyFont="1" applyFill="1" applyBorder="1" applyAlignment="1">
      <alignment/>
    </xf>
    <xf numFmtId="0" fontId="66" fillId="34" borderId="0" xfId="0" applyFont="1" applyFill="1" applyAlignment="1">
      <alignment/>
    </xf>
    <xf numFmtId="165" fontId="68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66" fillId="2" borderId="0" xfId="0" applyFont="1" applyFill="1" applyAlignment="1">
      <alignment/>
    </xf>
    <xf numFmtId="1" fontId="67" fillId="3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wrapText="1"/>
    </xf>
    <xf numFmtId="2" fontId="67" fillId="33" borderId="10" xfId="0" applyNumberFormat="1" applyFont="1" applyFill="1" applyBorder="1" applyAlignment="1">
      <alignment horizontal="center" vertical="center" wrapText="1"/>
    </xf>
    <xf numFmtId="0" fontId="69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69" fillId="35" borderId="10" xfId="0" applyNumberFormat="1" applyFont="1" applyFill="1" applyBorder="1" applyAlignment="1">
      <alignment/>
    </xf>
    <xf numFmtId="0" fontId="69" fillId="33" borderId="0" xfId="0" applyNumberFormat="1" applyFont="1" applyFill="1" applyBorder="1" applyAlignment="1">
      <alignment/>
    </xf>
    <xf numFmtId="165" fontId="70" fillId="33" borderId="0" xfId="0" applyNumberFormat="1" applyFont="1" applyFill="1" applyAlignment="1">
      <alignment/>
    </xf>
    <xf numFmtId="165" fontId="70" fillId="33" borderId="10" xfId="0" applyNumberFormat="1" applyFont="1" applyFill="1" applyBorder="1" applyAlignment="1">
      <alignment/>
    </xf>
    <xf numFmtId="165" fontId="71" fillId="33" borderId="0" xfId="0" applyNumberFormat="1" applyFont="1" applyFill="1" applyBorder="1" applyAlignment="1">
      <alignment/>
    </xf>
    <xf numFmtId="165" fontId="2" fillId="33" borderId="0" xfId="0" applyNumberFormat="1" applyFont="1" applyFill="1" applyAlignment="1">
      <alignment/>
    </xf>
    <xf numFmtId="165" fontId="69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69" fillId="33" borderId="0" xfId="0" applyNumberFormat="1" applyFont="1" applyFill="1" applyBorder="1" applyAlignment="1">
      <alignment/>
    </xf>
    <xf numFmtId="2" fontId="8" fillId="2" borderId="11" xfId="0" applyNumberFormat="1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/>
    </xf>
    <xf numFmtId="165" fontId="66" fillId="2" borderId="10" xfId="0" applyNumberFormat="1" applyFont="1" applyFill="1" applyBorder="1" applyAlignment="1">
      <alignment/>
    </xf>
    <xf numFmtId="165" fontId="68" fillId="2" borderId="10" xfId="0" applyNumberFormat="1" applyFont="1" applyFill="1" applyBorder="1" applyAlignment="1">
      <alignment/>
    </xf>
    <xf numFmtId="1" fontId="66" fillId="2" borderId="0" xfId="0" applyNumberFormat="1" applyFont="1" applyFill="1" applyAlignment="1">
      <alignment/>
    </xf>
    <xf numFmtId="1" fontId="66" fillId="2" borderId="10" xfId="0" applyNumberFormat="1" applyFont="1" applyFill="1" applyBorder="1" applyAlignment="1">
      <alignment/>
    </xf>
    <xf numFmtId="1" fontId="68" fillId="2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69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69" fillId="0" borderId="10" xfId="0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1" fontId="69" fillId="9" borderId="10" xfId="0" applyNumberFormat="1" applyFont="1" applyFill="1" applyBorder="1" applyAlignment="1">
      <alignment/>
    </xf>
    <xf numFmtId="0" fontId="69" fillId="9" borderId="10" xfId="0" applyNumberFormat="1" applyFont="1" applyFill="1" applyBorder="1" applyAlignment="1">
      <alignment/>
    </xf>
    <xf numFmtId="1" fontId="66" fillId="9" borderId="10" xfId="0" applyNumberFormat="1" applyFont="1" applyFill="1" applyBorder="1" applyAlignment="1">
      <alignment/>
    </xf>
    <xf numFmtId="165" fontId="66" fillId="9" borderId="10" xfId="0" applyNumberFormat="1" applyFont="1" applyFill="1" applyBorder="1" applyAlignment="1">
      <alignment/>
    </xf>
    <xf numFmtId="1" fontId="2" fillId="9" borderId="10" xfId="0" applyNumberFormat="1" applyFont="1" applyFill="1" applyBorder="1" applyAlignment="1">
      <alignment/>
    </xf>
    <xf numFmtId="0" fontId="2" fillId="9" borderId="10" xfId="0" applyNumberFormat="1" applyFont="1" applyFill="1" applyBorder="1" applyAlignment="1">
      <alignment/>
    </xf>
    <xf numFmtId="0" fontId="2" fillId="9" borderId="1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66" fillId="33" borderId="0" xfId="0" applyFont="1" applyFill="1" applyBorder="1" applyAlignment="1">
      <alignment/>
    </xf>
    <xf numFmtId="1" fontId="66" fillId="33" borderId="0" xfId="0" applyNumberFormat="1" applyFont="1" applyFill="1" applyBorder="1" applyAlignment="1">
      <alignment/>
    </xf>
    <xf numFmtId="0" fontId="65" fillId="33" borderId="10" xfId="0" applyFont="1" applyFill="1" applyBorder="1" applyAlignment="1">
      <alignment vertical="top"/>
    </xf>
    <xf numFmtId="0" fontId="68" fillId="33" borderId="0" xfId="0" applyFont="1" applyFill="1" applyAlignment="1">
      <alignment/>
    </xf>
    <xf numFmtId="1" fontId="38" fillId="33" borderId="10" xfId="0" applyNumberFormat="1" applyFont="1" applyFill="1" applyBorder="1" applyAlignment="1">
      <alignment/>
    </xf>
    <xf numFmtId="1" fontId="69" fillId="33" borderId="10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1" fontId="72" fillId="33" borderId="0" xfId="0" applyNumberFormat="1" applyFont="1" applyFill="1" applyAlignment="1">
      <alignment/>
    </xf>
    <xf numFmtId="1" fontId="11" fillId="33" borderId="11" xfId="0" applyNumberFormat="1" applyFont="1" applyFill="1" applyBorder="1" applyAlignment="1">
      <alignment horizontal="center" vertical="center" wrapText="1"/>
    </xf>
    <xf numFmtId="1" fontId="72" fillId="33" borderId="10" xfId="0" applyNumberFormat="1" applyFont="1" applyFill="1" applyBorder="1" applyAlignment="1">
      <alignment/>
    </xf>
    <xf numFmtId="0" fontId="72" fillId="33" borderId="10" xfId="0" applyFont="1" applyFill="1" applyBorder="1" applyAlignment="1">
      <alignment/>
    </xf>
    <xf numFmtId="1" fontId="73" fillId="33" borderId="10" xfId="0" applyNumberFormat="1" applyFont="1" applyFill="1" applyBorder="1" applyAlignment="1">
      <alignment/>
    </xf>
    <xf numFmtId="0" fontId="72" fillId="2" borderId="10" xfId="0" applyFont="1" applyFill="1" applyBorder="1" applyAlignment="1">
      <alignment/>
    </xf>
    <xf numFmtId="1" fontId="11" fillId="2" borderId="10" xfId="0" applyNumberFormat="1" applyFont="1" applyFill="1" applyBorder="1" applyAlignment="1">
      <alignment/>
    </xf>
    <xf numFmtId="1" fontId="72" fillId="2" borderId="10" xfId="0" applyNumberFormat="1" applyFont="1" applyFill="1" applyBorder="1" applyAlignment="1">
      <alignment/>
    </xf>
    <xf numFmtId="0" fontId="11" fillId="2" borderId="10" xfId="0" applyNumberFormat="1" applyFont="1" applyFill="1" applyBorder="1" applyAlignment="1">
      <alignment/>
    </xf>
    <xf numFmtId="1" fontId="74" fillId="2" borderId="10" xfId="0" applyNumberFormat="1" applyFont="1" applyFill="1" applyBorder="1" applyAlignment="1">
      <alignment/>
    </xf>
    <xf numFmtId="1" fontId="66" fillId="34" borderId="0" xfId="0" applyNumberFormat="1" applyFont="1" applyFill="1" applyAlignment="1">
      <alignment/>
    </xf>
    <xf numFmtId="1" fontId="8" fillId="34" borderId="11" xfId="0" applyNumberFormat="1" applyFont="1" applyFill="1" applyBorder="1" applyAlignment="1">
      <alignment horizontal="center" vertical="center" wrapText="1"/>
    </xf>
    <xf numFmtId="1" fontId="66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" fontId="69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0" fontId="66" fillId="33" borderId="10" xfId="0" applyFont="1" applyFill="1" applyBorder="1" applyAlignment="1">
      <alignment horizontal="center" vertical="center" wrapText="1"/>
    </xf>
    <xf numFmtId="1" fontId="66" fillId="8" borderId="10" xfId="0" applyNumberFormat="1" applyFont="1" applyFill="1" applyBorder="1" applyAlignment="1">
      <alignment/>
    </xf>
    <xf numFmtId="165" fontId="66" fillId="8" borderId="10" xfId="0" applyNumberFormat="1" applyFont="1" applyFill="1" applyBorder="1" applyAlignment="1">
      <alignment/>
    </xf>
    <xf numFmtId="0" fontId="66" fillId="0" borderId="0" xfId="0" applyFont="1" applyAlignment="1">
      <alignment/>
    </xf>
    <xf numFmtId="1" fontId="66" fillId="33" borderId="11" xfId="0" applyNumberFormat="1" applyFont="1" applyFill="1" applyBorder="1" applyAlignment="1">
      <alignment horizontal="center" vertical="center" wrapText="1"/>
    </xf>
    <xf numFmtId="2" fontId="66" fillId="33" borderId="11" xfId="0" applyNumberFormat="1" applyFont="1" applyFill="1" applyBorder="1" applyAlignment="1">
      <alignment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1" fontId="66" fillId="33" borderId="0" xfId="0" applyNumberFormat="1" applyFont="1" applyFill="1" applyAlignment="1">
      <alignment wrapText="1"/>
    </xf>
    <xf numFmtId="1" fontId="66" fillId="33" borderId="10" xfId="0" applyNumberFormat="1" applyFont="1" applyFill="1" applyBorder="1" applyAlignment="1">
      <alignment wrapText="1"/>
    </xf>
    <xf numFmtId="1" fontId="68" fillId="33" borderId="10" xfId="0" applyNumberFormat="1" applyFont="1" applyFill="1" applyBorder="1" applyAlignment="1">
      <alignment wrapText="1"/>
    </xf>
    <xf numFmtId="1" fontId="66" fillId="36" borderId="10" xfId="0" applyNumberFormat="1" applyFont="1" applyFill="1" applyBorder="1" applyAlignment="1">
      <alignment wrapText="1"/>
    </xf>
    <xf numFmtId="1" fontId="2" fillId="36" borderId="10" xfId="0" applyNumberFormat="1" applyFont="1" applyFill="1" applyBorder="1" applyAlignment="1">
      <alignment wrapText="1"/>
    </xf>
    <xf numFmtId="1" fontId="2" fillId="36" borderId="10" xfId="0" applyNumberFormat="1" applyFont="1" applyFill="1" applyBorder="1" applyAlignment="1">
      <alignment vertical="center" wrapText="1"/>
    </xf>
    <xf numFmtId="2" fontId="2" fillId="36" borderId="10" xfId="0" applyNumberFormat="1" applyFont="1" applyFill="1" applyBorder="1" applyAlignment="1">
      <alignment/>
    </xf>
    <xf numFmtId="2" fontId="66" fillId="36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8" fillId="33" borderId="10" xfId="0" applyNumberFormat="1" applyFont="1" applyFill="1" applyBorder="1" applyAlignment="1">
      <alignment wrapText="1"/>
    </xf>
    <xf numFmtId="1" fontId="67" fillId="3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wrapText="1"/>
    </xf>
    <xf numFmtId="2" fontId="67" fillId="33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horizontal="center" vertical="center" wrapText="1"/>
    </xf>
    <xf numFmtId="2" fontId="67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/>
    </xf>
    <xf numFmtId="0" fontId="75" fillId="33" borderId="0" xfId="0" applyFont="1" applyFill="1" applyAlignment="1">
      <alignment/>
    </xf>
    <xf numFmtId="0" fontId="0" fillId="11" borderId="0" xfId="0" applyFill="1" applyAlignment="1">
      <alignment/>
    </xf>
    <xf numFmtId="0" fontId="75" fillId="33" borderId="10" xfId="0" applyFont="1" applyFill="1" applyBorder="1" applyAlignment="1">
      <alignment horizontal="center" vertical="center" wrapText="1"/>
    </xf>
    <xf numFmtId="1" fontId="75" fillId="33" borderId="10" xfId="0" applyNumberFormat="1" applyFont="1" applyFill="1" applyBorder="1" applyAlignment="1">
      <alignment/>
    </xf>
    <xf numFmtId="1" fontId="76" fillId="33" borderId="10" xfId="0" applyNumberFormat="1" applyFont="1" applyFill="1" applyBorder="1" applyAlignment="1">
      <alignment/>
    </xf>
    <xf numFmtId="0" fontId="75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wrapText="1"/>
    </xf>
    <xf numFmtId="0" fontId="63" fillId="33" borderId="10" xfId="0" applyFont="1" applyFill="1" applyBorder="1" applyAlignment="1">
      <alignment horizontal="center" vertical="center" wrapText="1"/>
    </xf>
    <xf numFmtId="165" fontId="66" fillId="33" borderId="11" xfId="0" applyNumberFormat="1" applyFont="1" applyFill="1" applyBorder="1" applyAlignment="1">
      <alignment vertical="center" wrapText="1"/>
    </xf>
    <xf numFmtId="165" fontId="66" fillId="0" borderId="0" xfId="0" applyNumberFormat="1" applyFont="1" applyFill="1" applyAlignment="1">
      <alignment/>
    </xf>
    <xf numFmtId="1" fontId="75" fillId="33" borderId="0" xfId="0" applyNumberFormat="1" applyFont="1" applyFill="1" applyAlignment="1">
      <alignment/>
    </xf>
    <xf numFmtId="2" fontId="75" fillId="33" borderId="0" xfId="0" applyNumberFormat="1" applyFont="1" applyFill="1" applyAlignment="1">
      <alignment/>
    </xf>
    <xf numFmtId="165" fontId="75" fillId="33" borderId="0" xfId="0" applyNumberFormat="1" applyFont="1" applyFill="1" applyAlignment="1">
      <alignment/>
    </xf>
    <xf numFmtId="1" fontId="75" fillId="2" borderId="0" xfId="0" applyNumberFormat="1" applyFont="1" applyFill="1" applyAlignment="1">
      <alignment/>
    </xf>
    <xf numFmtId="0" fontId="75" fillId="2" borderId="0" xfId="0" applyFont="1" applyFill="1" applyAlignment="1">
      <alignment/>
    </xf>
    <xf numFmtId="1" fontId="75" fillId="34" borderId="0" xfId="0" applyNumberFormat="1" applyFont="1" applyFill="1" applyAlignment="1">
      <alignment/>
    </xf>
    <xf numFmtId="1" fontId="75" fillId="33" borderId="0" xfId="0" applyNumberFormat="1" applyFont="1" applyFill="1" applyAlignment="1">
      <alignment wrapText="1"/>
    </xf>
    <xf numFmtId="1" fontId="75" fillId="33" borderId="10" xfId="0" applyNumberFormat="1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wrapText="1"/>
    </xf>
    <xf numFmtId="2" fontId="46" fillId="33" borderId="11" xfId="0" applyNumberFormat="1" applyFont="1" applyFill="1" applyBorder="1" applyAlignment="1">
      <alignment horizontal="center" vertical="center" wrapText="1"/>
    </xf>
    <xf numFmtId="1" fontId="46" fillId="33" borderId="11" xfId="0" applyNumberFormat="1" applyFont="1" applyFill="1" applyBorder="1" applyAlignment="1">
      <alignment horizontal="center" vertical="center" wrapText="1"/>
    </xf>
    <xf numFmtId="2" fontId="46" fillId="2" borderId="11" xfId="0" applyNumberFormat="1" applyFont="1" applyFill="1" applyBorder="1" applyAlignment="1">
      <alignment horizontal="center" vertical="center" wrapText="1"/>
    </xf>
    <xf numFmtId="1" fontId="46" fillId="34" borderId="11" xfId="0" applyNumberFormat="1" applyFont="1" applyFill="1" applyBorder="1" applyAlignment="1">
      <alignment horizontal="center" vertical="center" wrapText="1"/>
    </xf>
    <xf numFmtId="165" fontId="46" fillId="33" borderId="11" xfId="0" applyNumberFormat="1" applyFont="1" applyFill="1" applyBorder="1" applyAlignment="1">
      <alignment horizontal="center" vertical="center" wrapText="1"/>
    </xf>
    <xf numFmtId="2" fontId="46" fillId="34" borderId="11" xfId="0" applyNumberFormat="1" applyFont="1" applyFill="1" applyBorder="1" applyAlignment="1">
      <alignment horizontal="center" vertical="center" wrapText="1"/>
    </xf>
    <xf numFmtId="1" fontId="45" fillId="33" borderId="11" xfId="0" applyNumberFormat="1" applyFont="1" applyFill="1" applyBorder="1" applyAlignment="1">
      <alignment horizontal="center" vertical="center" wrapText="1"/>
    </xf>
    <xf numFmtId="1" fontId="75" fillId="33" borderId="11" xfId="0" applyNumberFormat="1" applyFont="1" applyFill="1" applyBorder="1" applyAlignment="1">
      <alignment horizontal="center" vertical="center" wrapText="1"/>
    </xf>
    <xf numFmtId="2" fontId="75" fillId="33" borderId="10" xfId="0" applyNumberFormat="1" applyFont="1" applyFill="1" applyBorder="1" applyAlignment="1">
      <alignment horizontal="center" vertical="center" wrapText="1"/>
    </xf>
    <xf numFmtId="1" fontId="75" fillId="33" borderId="10" xfId="0" applyNumberFormat="1" applyFont="1" applyFill="1" applyBorder="1" applyAlignment="1">
      <alignment horizontal="right" vertical="center" wrapText="1"/>
    </xf>
    <xf numFmtId="2" fontId="75" fillId="33" borderId="10" xfId="0" applyNumberFormat="1" applyFont="1" applyFill="1" applyBorder="1" applyAlignment="1">
      <alignment/>
    </xf>
    <xf numFmtId="165" fontId="75" fillId="33" borderId="10" xfId="0" applyNumberFormat="1" applyFont="1" applyFill="1" applyBorder="1" applyAlignment="1">
      <alignment/>
    </xf>
    <xf numFmtId="1" fontId="75" fillId="2" borderId="10" xfId="0" applyNumberFormat="1" applyFont="1" applyFill="1" applyBorder="1" applyAlignment="1">
      <alignment/>
    </xf>
    <xf numFmtId="0" fontId="75" fillId="2" borderId="10" xfId="0" applyFont="1" applyFill="1" applyBorder="1" applyAlignment="1">
      <alignment/>
    </xf>
    <xf numFmtId="1" fontId="75" fillId="34" borderId="10" xfId="0" applyNumberFormat="1" applyFont="1" applyFill="1" applyBorder="1" applyAlignment="1">
      <alignment/>
    </xf>
    <xf numFmtId="1" fontId="75" fillId="33" borderId="10" xfId="0" applyNumberFormat="1" applyFont="1" applyFill="1" applyBorder="1" applyAlignment="1">
      <alignment wrapText="1"/>
    </xf>
    <xf numFmtId="1" fontId="76" fillId="33" borderId="10" xfId="0" applyNumberFormat="1" applyFont="1" applyFill="1" applyBorder="1" applyAlignment="1">
      <alignment horizontal="right" vertical="center" wrapText="1"/>
    </xf>
    <xf numFmtId="165" fontId="75" fillId="2" borderId="10" xfId="0" applyNumberFormat="1" applyFont="1" applyFill="1" applyBorder="1" applyAlignment="1">
      <alignment/>
    </xf>
    <xf numFmtId="0" fontId="46" fillId="9" borderId="10" xfId="0" applyNumberFormat="1" applyFont="1" applyFill="1" applyBorder="1" applyAlignment="1">
      <alignment/>
    </xf>
    <xf numFmtId="0" fontId="46" fillId="2" borderId="10" xfId="0" applyNumberFormat="1" applyFont="1" applyFill="1" applyBorder="1" applyAlignment="1">
      <alignment/>
    </xf>
    <xf numFmtId="1" fontId="46" fillId="34" borderId="10" xfId="0" applyNumberFormat="1" applyFont="1" applyFill="1" applyBorder="1" applyAlignment="1">
      <alignment/>
    </xf>
    <xf numFmtId="1" fontId="46" fillId="33" borderId="10" xfId="0" applyNumberFormat="1" applyFont="1" applyFill="1" applyBorder="1" applyAlignment="1">
      <alignment/>
    </xf>
    <xf numFmtId="1" fontId="75" fillId="8" borderId="10" xfId="0" applyNumberFormat="1" applyFont="1" applyFill="1" applyBorder="1" applyAlignment="1">
      <alignment/>
    </xf>
    <xf numFmtId="165" fontId="75" fillId="8" borderId="10" xfId="0" applyNumberFormat="1" applyFont="1" applyFill="1" applyBorder="1" applyAlignment="1">
      <alignment/>
    </xf>
    <xf numFmtId="1" fontId="46" fillId="36" borderId="10" xfId="0" applyNumberFormat="1" applyFont="1" applyFill="1" applyBorder="1" applyAlignment="1">
      <alignment wrapText="1"/>
    </xf>
    <xf numFmtId="2" fontId="46" fillId="36" borderId="10" xfId="0" applyNumberFormat="1" applyFont="1" applyFill="1" applyBorder="1" applyAlignment="1">
      <alignment/>
    </xf>
    <xf numFmtId="0" fontId="46" fillId="34" borderId="10" xfId="0" applyNumberFormat="1" applyFont="1" applyFill="1" applyBorder="1" applyAlignment="1">
      <alignment/>
    </xf>
    <xf numFmtId="165" fontId="77" fillId="33" borderId="0" xfId="0" applyNumberFormat="1" applyFont="1" applyFill="1" applyBorder="1" applyAlignment="1">
      <alignment/>
    </xf>
    <xf numFmtId="0" fontId="77" fillId="0" borderId="10" xfId="0" applyNumberFormat="1" applyFont="1" applyBorder="1" applyAlignment="1">
      <alignment/>
    </xf>
    <xf numFmtId="165" fontId="46" fillId="33" borderId="0" xfId="0" applyNumberFormat="1" applyFont="1" applyFill="1" applyAlignment="1">
      <alignment/>
    </xf>
    <xf numFmtId="1" fontId="75" fillId="36" borderId="10" xfId="0" applyNumberFormat="1" applyFont="1" applyFill="1" applyBorder="1" applyAlignment="1">
      <alignment wrapText="1"/>
    </xf>
    <xf numFmtId="2" fontId="75" fillId="36" borderId="10" xfId="0" applyNumberFormat="1" applyFont="1" applyFill="1" applyBorder="1" applyAlignment="1">
      <alignment/>
    </xf>
    <xf numFmtId="0" fontId="75" fillId="34" borderId="10" xfId="0" applyFont="1" applyFill="1" applyBorder="1" applyAlignment="1">
      <alignment/>
    </xf>
    <xf numFmtId="165" fontId="77" fillId="33" borderId="10" xfId="0" applyNumberFormat="1" applyFont="1" applyFill="1" applyBorder="1" applyAlignment="1">
      <alignment/>
    </xf>
    <xf numFmtId="0" fontId="77" fillId="33" borderId="10" xfId="0" applyNumberFormat="1" applyFont="1" applyFill="1" applyBorder="1" applyAlignment="1">
      <alignment/>
    </xf>
    <xf numFmtId="165" fontId="46" fillId="33" borderId="10" xfId="0" applyNumberFormat="1" applyFont="1" applyFill="1" applyBorder="1" applyAlignment="1">
      <alignment/>
    </xf>
    <xf numFmtId="0" fontId="46" fillId="33" borderId="10" xfId="0" applyNumberFormat="1" applyFont="1" applyFill="1" applyBorder="1" applyAlignment="1">
      <alignment/>
    </xf>
    <xf numFmtId="1" fontId="75" fillId="33" borderId="10" xfId="0" applyNumberFormat="1" applyFont="1" applyFill="1" applyBorder="1" applyAlignment="1">
      <alignment horizontal="right"/>
    </xf>
    <xf numFmtId="0" fontId="75" fillId="33" borderId="10" xfId="0" applyFont="1" applyFill="1" applyBorder="1" applyAlignment="1">
      <alignment horizontal="right"/>
    </xf>
    <xf numFmtId="1" fontId="77" fillId="9" borderId="10" xfId="0" applyNumberFormat="1" applyFont="1" applyFill="1" applyBorder="1" applyAlignment="1">
      <alignment/>
    </xf>
    <xf numFmtId="1" fontId="77" fillId="34" borderId="10" xfId="0" applyNumberFormat="1" applyFont="1" applyFill="1" applyBorder="1" applyAlignment="1">
      <alignment/>
    </xf>
    <xf numFmtId="0" fontId="77" fillId="9" borderId="10" xfId="0" applyNumberFormat="1" applyFont="1" applyFill="1" applyBorder="1" applyAlignment="1">
      <alignment/>
    </xf>
    <xf numFmtId="1" fontId="77" fillId="33" borderId="10" xfId="0" applyNumberFormat="1" applyFont="1" applyFill="1" applyBorder="1" applyAlignment="1">
      <alignment/>
    </xf>
    <xf numFmtId="1" fontId="75" fillId="9" borderId="10" xfId="0" applyNumberFormat="1" applyFont="1" applyFill="1" applyBorder="1" applyAlignment="1">
      <alignment/>
    </xf>
    <xf numFmtId="165" fontId="75" fillId="9" borderId="10" xfId="0" applyNumberFormat="1" applyFont="1" applyFill="1" applyBorder="1" applyAlignment="1">
      <alignment/>
    </xf>
    <xf numFmtId="1" fontId="46" fillId="9" borderId="10" xfId="0" applyNumberFormat="1" applyFont="1" applyFill="1" applyBorder="1" applyAlignment="1">
      <alignment/>
    </xf>
    <xf numFmtId="1" fontId="46" fillId="36" borderId="10" xfId="0" applyNumberFormat="1" applyFont="1" applyFill="1" applyBorder="1" applyAlignment="1">
      <alignment vertical="center" wrapText="1"/>
    </xf>
    <xf numFmtId="0" fontId="46" fillId="0" borderId="10" xfId="0" applyNumberFormat="1" applyFont="1" applyBorder="1" applyAlignment="1">
      <alignment/>
    </xf>
    <xf numFmtId="0" fontId="77" fillId="33" borderId="0" xfId="0" applyNumberFormat="1" applyFont="1" applyFill="1" applyBorder="1" applyAlignment="1">
      <alignment/>
    </xf>
    <xf numFmtId="0" fontId="77" fillId="0" borderId="10" xfId="0" applyFont="1" applyBorder="1" applyAlignment="1">
      <alignment/>
    </xf>
    <xf numFmtId="0" fontId="77" fillId="35" borderId="10" xfId="0" applyNumberFormat="1" applyFont="1" applyFill="1" applyBorder="1" applyAlignment="1">
      <alignment/>
    </xf>
    <xf numFmtId="1" fontId="46" fillId="2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49" fontId="46" fillId="33" borderId="10" xfId="0" applyNumberFormat="1" applyFont="1" applyFill="1" applyBorder="1" applyAlignment="1">
      <alignment horizontal="right"/>
    </xf>
    <xf numFmtId="49" fontId="46" fillId="33" borderId="10" xfId="0" applyNumberFormat="1" applyFont="1" applyFill="1" applyBorder="1" applyAlignment="1">
      <alignment/>
    </xf>
    <xf numFmtId="1" fontId="77" fillId="2" borderId="10" xfId="0" applyNumberFormat="1" applyFont="1" applyFill="1" applyBorder="1" applyAlignment="1">
      <alignment/>
    </xf>
    <xf numFmtId="2" fontId="46" fillId="0" borderId="10" xfId="0" applyNumberFormat="1" applyFont="1" applyBorder="1" applyAlignment="1">
      <alignment/>
    </xf>
    <xf numFmtId="1" fontId="76" fillId="33" borderId="10" xfId="0" applyNumberFormat="1" applyFont="1" applyFill="1" applyBorder="1" applyAlignment="1">
      <alignment vertical="center" wrapText="1"/>
    </xf>
    <xf numFmtId="2" fontId="76" fillId="33" borderId="10" xfId="0" applyNumberFormat="1" applyFont="1" applyFill="1" applyBorder="1" applyAlignment="1">
      <alignment/>
    </xf>
    <xf numFmtId="165" fontId="76" fillId="33" borderId="10" xfId="0" applyNumberFormat="1" applyFont="1" applyFill="1" applyBorder="1" applyAlignment="1">
      <alignment/>
    </xf>
    <xf numFmtId="0" fontId="76" fillId="33" borderId="10" xfId="0" applyFont="1" applyFill="1" applyBorder="1" applyAlignment="1">
      <alignment/>
    </xf>
    <xf numFmtId="1" fontId="76" fillId="2" borderId="10" xfId="0" applyNumberFormat="1" applyFont="1" applyFill="1" applyBorder="1" applyAlignment="1">
      <alignment/>
    </xf>
    <xf numFmtId="165" fontId="76" fillId="2" borderId="10" xfId="0" applyNumberFormat="1" applyFont="1" applyFill="1" applyBorder="1" applyAlignment="1">
      <alignment/>
    </xf>
    <xf numFmtId="1" fontId="76" fillId="34" borderId="10" xfId="0" applyNumberFormat="1" applyFont="1" applyFill="1" applyBorder="1" applyAlignment="1">
      <alignment/>
    </xf>
    <xf numFmtId="1" fontId="45" fillId="33" borderId="10" xfId="0" applyNumberFormat="1" applyFont="1" applyFill="1" applyBorder="1" applyAlignment="1">
      <alignment/>
    </xf>
    <xf numFmtId="1" fontId="76" fillId="33" borderId="10" xfId="0" applyNumberFormat="1" applyFont="1" applyFill="1" applyBorder="1" applyAlignment="1">
      <alignment wrapText="1"/>
    </xf>
    <xf numFmtId="2" fontId="76" fillId="33" borderId="10" xfId="0" applyNumberFormat="1" applyFont="1" applyFill="1" applyBorder="1" applyAlignment="1">
      <alignment wrapText="1"/>
    </xf>
    <xf numFmtId="0" fontId="76" fillId="33" borderId="0" xfId="0" applyFont="1" applyFill="1" applyAlignment="1">
      <alignment/>
    </xf>
    <xf numFmtId="1" fontId="46" fillId="33" borderId="0" xfId="0" applyNumberFormat="1" applyFont="1" applyFill="1" applyBorder="1" applyAlignment="1">
      <alignment/>
    </xf>
    <xf numFmtId="0" fontId="75" fillId="33" borderId="0" xfId="0" applyFont="1" applyFill="1" applyBorder="1" applyAlignment="1">
      <alignment/>
    </xf>
    <xf numFmtId="1" fontId="75" fillId="0" borderId="0" xfId="0" applyNumberFormat="1" applyFont="1" applyFill="1" applyAlignment="1">
      <alignment/>
    </xf>
    <xf numFmtId="0" fontId="75" fillId="34" borderId="0" xfId="0" applyFont="1" applyFill="1" applyAlignment="1">
      <alignment/>
    </xf>
    <xf numFmtId="1" fontId="75" fillId="0" borderId="0" xfId="0" applyNumberFormat="1" applyFont="1" applyAlignment="1">
      <alignment/>
    </xf>
    <xf numFmtId="0" fontId="75" fillId="0" borderId="0" xfId="0" applyFont="1" applyAlignment="1">
      <alignment/>
    </xf>
    <xf numFmtId="1" fontId="75" fillId="33" borderId="0" xfId="0" applyNumberFormat="1" applyFont="1" applyFill="1" applyBorder="1" applyAlignment="1">
      <alignment/>
    </xf>
    <xf numFmtId="0" fontId="76" fillId="33" borderId="10" xfId="0" applyFont="1" applyFill="1" applyBorder="1" applyAlignment="1">
      <alignment horizontal="center" vertical="center" wrapText="1"/>
    </xf>
    <xf numFmtId="1" fontId="75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/>
    </xf>
    <xf numFmtId="2" fontId="75" fillId="33" borderId="10" xfId="0" applyNumberFormat="1" applyFont="1" applyFill="1" applyBorder="1" applyAlignment="1">
      <alignment horizontal="center" vertical="center" wrapText="1"/>
    </xf>
    <xf numFmtId="2" fontId="75" fillId="33" borderId="10" xfId="0" applyNumberFormat="1" applyFont="1" applyFill="1" applyBorder="1" applyAlignment="1">
      <alignment/>
    </xf>
    <xf numFmtId="1" fontId="76" fillId="33" borderId="12" xfId="0" applyNumberFormat="1" applyFont="1" applyFill="1" applyBorder="1" applyAlignment="1">
      <alignment horizontal="center" vertical="center" wrapText="1"/>
    </xf>
    <xf numFmtId="1" fontId="76" fillId="0" borderId="11" xfId="0" applyNumberFormat="1" applyFont="1" applyBorder="1" applyAlignment="1">
      <alignment horizontal="center" vertical="center" wrapText="1"/>
    </xf>
    <xf numFmtId="2" fontId="63" fillId="33" borderId="13" xfId="0" applyNumberFormat="1" applyFont="1" applyFill="1" applyBorder="1" applyAlignment="1">
      <alignment horizontal="center" vertical="center" wrapText="1"/>
    </xf>
    <xf numFmtId="2" fontId="75" fillId="33" borderId="13" xfId="0" applyNumberFormat="1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1" fontId="76" fillId="33" borderId="10" xfId="0" applyNumberFormat="1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wrapText="1"/>
    </xf>
    <xf numFmtId="0" fontId="75" fillId="0" borderId="14" xfId="0" applyFont="1" applyBorder="1" applyAlignment="1">
      <alignment wrapText="1"/>
    </xf>
    <xf numFmtId="0" fontId="63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wrapText="1"/>
    </xf>
    <xf numFmtId="165" fontId="45" fillId="3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/>
    </xf>
    <xf numFmtId="2" fontId="67" fillId="33" borderId="10" xfId="0" applyNumberFormat="1" applyFont="1" applyFill="1" applyBorder="1" applyAlignment="1">
      <alignment horizontal="center" vertical="center" wrapText="1"/>
    </xf>
    <xf numFmtId="2" fontId="66" fillId="33" borderId="10" xfId="0" applyNumberFormat="1" applyFont="1" applyFill="1" applyBorder="1" applyAlignment="1">
      <alignment/>
    </xf>
    <xf numFmtId="0" fontId="66" fillId="33" borderId="10" xfId="0" applyFont="1" applyFill="1" applyBorder="1" applyAlignment="1">
      <alignment horizontal="center" vertical="center" wrapText="1"/>
    </xf>
    <xf numFmtId="1" fontId="65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0" fontId="65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wrapText="1"/>
    </xf>
    <xf numFmtId="165" fontId="7" fillId="33" borderId="10" xfId="0" applyNumberFormat="1" applyFont="1" applyFill="1" applyBorder="1" applyAlignment="1">
      <alignment horizontal="center" vertical="center" wrapText="1"/>
    </xf>
    <xf numFmtId="2" fontId="78" fillId="33" borderId="13" xfId="0" applyNumberFormat="1" applyFont="1" applyFill="1" applyBorder="1" applyAlignment="1">
      <alignment horizontal="center" vertical="center" wrapText="1"/>
    </xf>
    <xf numFmtId="2" fontId="79" fillId="33" borderId="13" xfId="0" applyNumberFormat="1" applyFont="1" applyFill="1" applyBorder="1" applyAlignment="1">
      <alignment horizontal="center" vertical="center" wrapText="1"/>
    </xf>
    <xf numFmtId="2" fontId="0" fillId="33" borderId="13" xfId="0" applyNumberForma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1" fontId="6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2" fontId="64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6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" fontId="78" fillId="33" borderId="13" xfId="0" applyNumberFormat="1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76" fillId="33" borderId="11" xfId="0" applyNumberFormat="1" applyFont="1" applyFill="1" applyBorder="1" applyAlignment="1">
      <alignment horizontal="center" vertical="center" wrapText="1"/>
    </xf>
    <xf numFmtId="1" fontId="75" fillId="0" borderId="0" xfId="0" applyNumberFormat="1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21"/>
  <sheetViews>
    <sheetView tabSelected="1" view="pageBreakPreview" zoomScaleNormal="112" zoomScaleSheetLayoutView="100" workbookViewId="0" topLeftCell="A2">
      <pane ySplit="4" topLeftCell="A62" activePane="bottomLeft" state="frozen"/>
      <selection pane="topLeft" activeCell="A2" sqref="A2"/>
      <selection pane="bottomLeft" activeCell="A3" sqref="A3:CW3"/>
    </sheetView>
  </sheetViews>
  <sheetFormatPr defaultColWidth="9.140625" defaultRowHeight="15"/>
  <cols>
    <col min="1" max="1" width="8.421875" style="183" customWidth="1"/>
    <col min="2" max="2" width="30.140625" style="183" customWidth="1"/>
    <col min="3" max="3" width="6.8515625" style="196" customWidth="1"/>
    <col min="4" max="4" width="7.421875" style="183" hidden="1" customWidth="1"/>
    <col min="5" max="5" width="9.00390625" style="183" hidden="1" customWidth="1"/>
    <col min="6" max="7" width="6.28125" style="183" hidden="1" customWidth="1"/>
    <col min="8" max="8" width="8.28125" style="183" hidden="1" customWidth="1"/>
    <col min="9" max="9" width="7.57421875" style="183" hidden="1" customWidth="1"/>
    <col min="10" max="10" width="7.421875" style="183" hidden="1" customWidth="1"/>
    <col min="11" max="11" width="10.7109375" style="183" hidden="1" customWidth="1"/>
    <col min="12" max="12" width="9.421875" style="183" hidden="1" customWidth="1"/>
    <col min="13" max="13" width="12.00390625" style="183" hidden="1" customWidth="1"/>
    <col min="14" max="14" width="9.57421875" style="183" hidden="1" customWidth="1"/>
    <col min="15" max="15" width="8.140625" style="183" hidden="1" customWidth="1"/>
    <col min="16" max="16" width="9.140625" style="183" hidden="1" customWidth="1"/>
    <col min="17" max="17" width="11.421875" style="183" hidden="1" customWidth="1"/>
    <col min="18" max="19" width="9.140625" style="183" hidden="1" customWidth="1"/>
    <col min="20" max="20" width="6.57421875" style="183" hidden="1" customWidth="1"/>
    <col min="21" max="21" width="7.28125" style="196" hidden="1" customWidth="1"/>
    <col min="22" max="22" width="1.421875" style="183" hidden="1" customWidth="1"/>
    <col min="23" max="23" width="6.7109375" style="183" hidden="1" customWidth="1"/>
    <col min="24" max="24" width="8.421875" style="183" hidden="1" customWidth="1"/>
    <col min="25" max="25" width="8.8515625" style="183" hidden="1" customWidth="1"/>
    <col min="26" max="26" width="12.28125" style="197" hidden="1" customWidth="1"/>
    <col min="27" max="27" width="8.8515625" style="196" hidden="1" customWidth="1"/>
    <col min="28" max="28" width="6.57421875" style="196" hidden="1" customWidth="1"/>
    <col min="29" max="29" width="10.28125" style="198" hidden="1" customWidth="1"/>
    <col min="30" max="30" width="8.00390625" style="183" hidden="1" customWidth="1"/>
    <col min="31" max="31" width="0.2890625" style="183" hidden="1" customWidth="1"/>
    <col min="32" max="32" width="6.28125" style="183" hidden="1" customWidth="1"/>
    <col min="33" max="35" width="11.140625" style="183" hidden="1" customWidth="1"/>
    <col min="36" max="36" width="13.57421875" style="183" hidden="1" customWidth="1"/>
    <col min="37" max="39" width="7.28125" style="183" hidden="1" customWidth="1"/>
    <col min="40" max="40" width="9.00390625" style="183" hidden="1" customWidth="1"/>
    <col min="41" max="41" width="10.00390625" style="183" hidden="1" customWidth="1"/>
    <col min="42" max="45" width="7.28125" style="183" hidden="1" customWidth="1"/>
    <col min="46" max="46" width="10.28125" style="183" hidden="1" customWidth="1"/>
    <col min="47" max="47" width="10.28125" style="200" hidden="1" customWidth="1"/>
    <col min="48" max="48" width="8.28125" style="196" hidden="1" customWidth="1"/>
    <col min="49" max="49" width="7.28125" style="196" hidden="1" customWidth="1"/>
    <col min="50" max="50" width="12.7109375" style="196" hidden="1" customWidth="1"/>
    <col min="51" max="51" width="10.28125" style="183" hidden="1" customWidth="1"/>
    <col min="52" max="52" width="6.8515625" style="183" hidden="1" customWidth="1"/>
    <col min="53" max="53" width="9.00390625" style="199" hidden="1" customWidth="1"/>
    <col min="54" max="54" width="9.28125" style="183" hidden="1" customWidth="1"/>
    <col min="55" max="55" width="8.140625" style="196" hidden="1" customWidth="1"/>
    <col min="56" max="56" width="8.7109375" style="196" hidden="1" customWidth="1"/>
    <col min="57" max="57" width="9.00390625" style="196" hidden="1" customWidth="1"/>
    <col min="58" max="58" width="10.28125" style="183" hidden="1" customWidth="1"/>
    <col min="59" max="59" width="10.28125" style="200" hidden="1" customWidth="1"/>
    <col min="60" max="61" width="7.8515625" style="196" hidden="1" customWidth="1"/>
    <col min="62" max="62" width="7.8515625" style="201" hidden="1" customWidth="1"/>
    <col min="63" max="63" width="7.8515625" style="196" hidden="1" customWidth="1"/>
    <col min="64" max="65" width="10.28125" style="183" hidden="1" customWidth="1"/>
    <col min="66" max="66" width="6.421875" style="196" hidden="1" customWidth="1"/>
    <col min="67" max="67" width="7.57421875" style="196" hidden="1" customWidth="1"/>
    <col min="68" max="68" width="6.7109375" style="196" hidden="1" customWidth="1"/>
    <col min="69" max="70" width="10.28125" style="183" hidden="1" customWidth="1"/>
    <col min="71" max="71" width="7.421875" style="196" hidden="1" customWidth="1"/>
    <col min="72" max="72" width="10.28125" style="198" hidden="1" customWidth="1"/>
    <col min="73" max="74" width="6.28125" style="196" hidden="1" customWidth="1"/>
    <col min="75" max="75" width="7.7109375" style="196" hidden="1" customWidth="1"/>
    <col min="76" max="76" width="10.28125" style="183" hidden="1" customWidth="1"/>
    <col min="77" max="77" width="10.28125" style="202" hidden="1" customWidth="1"/>
    <col min="78" max="78" width="10.28125" style="197" hidden="1" customWidth="1"/>
    <col min="79" max="79" width="10.140625" style="183" hidden="1" customWidth="1"/>
    <col min="80" max="80" width="8.57421875" style="196" hidden="1" customWidth="1"/>
    <col min="81" max="81" width="10.140625" style="183" hidden="1" customWidth="1"/>
    <col min="82" max="83" width="10.140625" style="196" hidden="1" customWidth="1"/>
    <col min="84" max="84" width="8.00390625" style="196" hidden="1" customWidth="1"/>
    <col min="85" max="85" width="10.140625" style="198" hidden="1" customWidth="1"/>
    <col min="86" max="86" width="7.140625" style="196" hidden="1" customWidth="1"/>
    <col min="87" max="87" width="10.140625" style="197" hidden="1" customWidth="1"/>
    <col min="88" max="88" width="10.140625" style="198" hidden="1" customWidth="1"/>
    <col min="89" max="89" width="10.140625" style="183" hidden="1" customWidth="1"/>
    <col min="90" max="90" width="10.28125" style="196" customWidth="1"/>
    <col min="91" max="91" width="10.140625" style="183" hidden="1" customWidth="1"/>
    <col min="92" max="92" width="5.28125" style="196" hidden="1" customWidth="1"/>
    <col min="93" max="93" width="8.00390625" style="338" customWidth="1"/>
    <col min="94" max="94" width="6.57421875" style="277" hidden="1" customWidth="1"/>
    <col min="95" max="96" width="5.57421875" style="278" hidden="1" customWidth="1"/>
    <col min="97" max="98" width="9.7109375" style="198" hidden="1" customWidth="1"/>
    <col min="99" max="99" width="3.7109375" style="279" hidden="1" customWidth="1"/>
    <col min="100" max="100" width="6.00390625" style="280" hidden="1" customWidth="1"/>
    <col min="101" max="101" width="11.421875" style="279" customWidth="1"/>
  </cols>
  <sheetData>
    <row r="1" spans="1:101" s="21" customFormat="1" ht="15" hidden="1">
      <c r="A1" s="183"/>
      <c r="B1" s="183"/>
      <c r="C1" s="196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96"/>
      <c r="V1" s="183"/>
      <c r="W1" s="183"/>
      <c r="X1" s="183"/>
      <c r="Y1" s="183"/>
      <c r="Z1" s="197"/>
      <c r="AA1" s="196"/>
      <c r="AB1" s="196"/>
      <c r="AC1" s="198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96"/>
      <c r="AW1" s="196"/>
      <c r="AX1" s="196"/>
      <c r="AY1" s="183"/>
      <c r="AZ1" s="183"/>
      <c r="BA1" s="199"/>
      <c r="BB1" s="183"/>
      <c r="BC1" s="196"/>
      <c r="BD1" s="196"/>
      <c r="BE1" s="196"/>
      <c r="BF1" s="183"/>
      <c r="BG1" s="200"/>
      <c r="BH1" s="196"/>
      <c r="BI1" s="196"/>
      <c r="BJ1" s="201"/>
      <c r="BK1" s="196"/>
      <c r="BL1" s="183"/>
      <c r="BM1" s="183"/>
      <c r="BN1" s="196"/>
      <c r="BO1" s="196"/>
      <c r="BP1" s="196"/>
      <c r="BQ1" s="183"/>
      <c r="BR1" s="183"/>
      <c r="BS1" s="196"/>
      <c r="BT1" s="198"/>
      <c r="BU1" s="196"/>
      <c r="BV1" s="196"/>
      <c r="BW1" s="196"/>
      <c r="BX1" s="183"/>
      <c r="BY1" s="202"/>
      <c r="BZ1" s="197"/>
      <c r="CA1" s="183"/>
      <c r="CB1" s="196"/>
      <c r="CC1" s="183"/>
      <c r="CD1" s="196"/>
      <c r="CE1" s="196"/>
      <c r="CF1" s="196"/>
      <c r="CG1" s="198"/>
      <c r="CH1" s="196"/>
      <c r="CI1" s="197"/>
      <c r="CJ1" s="198"/>
      <c r="CK1" s="183"/>
      <c r="CL1" s="196"/>
      <c r="CM1" s="183"/>
      <c r="CN1" s="196"/>
      <c r="CO1" s="202"/>
      <c r="CP1" s="196"/>
      <c r="CQ1" s="183"/>
      <c r="CR1" s="183"/>
      <c r="CS1" s="198"/>
      <c r="CT1" s="198"/>
      <c r="CU1" s="196"/>
      <c r="CV1" s="183"/>
      <c r="CW1" s="196"/>
    </row>
    <row r="2" spans="1:101" s="21" customFormat="1" ht="15" hidden="1">
      <c r="A2" s="183"/>
      <c r="B2" s="183"/>
      <c r="C2" s="196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96"/>
      <c r="V2" s="183"/>
      <c r="W2" s="183"/>
      <c r="X2" s="183"/>
      <c r="Y2" s="183"/>
      <c r="Z2" s="197"/>
      <c r="AA2" s="196"/>
      <c r="AB2" s="196"/>
      <c r="AC2" s="198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96"/>
      <c r="AW2" s="196"/>
      <c r="AX2" s="196"/>
      <c r="AY2" s="183"/>
      <c r="AZ2" s="183"/>
      <c r="BA2" s="199"/>
      <c r="BB2" s="183"/>
      <c r="BC2" s="196"/>
      <c r="BD2" s="196"/>
      <c r="BE2" s="196"/>
      <c r="BF2" s="183"/>
      <c r="BG2" s="200"/>
      <c r="BH2" s="196"/>
      <c r="BI2" s="196"/>
      <c r="BJ2" s="201"/>
      <c r="BK2" s="196"/>
      <c r="BL2" s="183"/>
      <c r="BM2" s="183"/>
      <c r="BN2" s="196"/>
      <c r="BO2" s="196"/>
      <c r="BP2" s="196"/>
      <c r="BQ2" s="183"/>
      <c r="BR2" s="183"/>
      <c r="BS2" s="196"/>
      <c r="BT2" s="198"/>
      <c r="BU2" s="196"/>
      <c r="BV2" s="196"/>
      <c r="BW2" s="196"/>
      <c r="BX2" s="183"/>
      <c r="BY2" s="202"/>
      <c r="BZ2" s="197"/>
      <c r="CA2" s="183"/>
      <c r="CB2" s="196"/>
      <c r="CC2" s="183"/>
      <c r="CD2" s="196"/>
      <c r="CE2" s="196"/>
      <c r="CF2" s="196"/>
      <c r="CG2" s="198"/>
      <c r="CH2" s="196"/>
      <c r="CI2" s="197"/>
      <c r="CJ2" s="198"/>
      <c r="CK2" s="183"/>
      <c r="CL2" s="196"/>
      <c r="CM2" s="183"/>
      <c r="CN2" s="196"/>
      <c r="CO2" s="202"/>
      <c r="CP2" s="196"/>
      <c r="CQ2" s="183"/>
      <c r="CR2" s="183"/>
      <c r="CS2" s="198"/>
      <c r="CT2" s="198"/>
      <c r="CU2" s="196"/>
      <c r="CV2" s="183"/>
      <c r="CW2" s="196"/>
    </row>
    <row r="3" spans="1:101" s="21" customFormat="1" ht="33" customHeight="1">
      <c r="A3" s="289" t="s">
        <v>213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290"/>
      <c r="CL3" s="290"/>
      <c r="CM3" s="290"/>
      <c r="CN3" s="290"/>
      <c r="CO3" s="290"/>
      <c r="CP3" s="290"/>
      <c r="CQ3" s="290"/>
      <c r="CR3" s="290"/>
      <c r="CS3" s="290"/>
      <c r="CT3" s="290"/>
      <c r="CU3" s="290"/>
      <c r="CV3" s="291"/>
      <c r="CW3" s="291"/>
    </row>
    <row r="4" spans="1:101" s="21" customFormat="1" ht="11.25" customHeight="1">
      <c r="A4" s="297" t="s">
        <v>97</v>
      </c>
      <c r="B4" s="298" t="s">
        <v>0</v>
      </c>
      <c r="C4" s="294" t="s">
        <v>122</v>
      </c>
      <c r="D4" s="299" t="s">
        <v>95</v>
      </c>
      <c r="E4" s="299" t="s">
        <v>101</v>
      </c>
      <c r="F4" s="283" t="s">
        <v>106</v>
      </c>
      <c r="G4" s="203"/>
      <c r="H4" s="283" t="s">
        <v>105</v>
      </c>
      <c r="I4" s="283" t="s">
        <v>114</v>
      </c>
      <c r="J4" s="283" t="s">
        <v>115</v>
      </c>
      <c r="K4" s="283" t="s">
        <v>107</v>
      </c>
      <c r="L4" s="283"/>
      <c r="M4" s="182"/>
      <c r="N4" s="182"/>
      <c r="O4" s="282" t="s">
        <v>110</v>
      </c>
      <c r="P4" s="282" t="s">
        <v>98</v>
      </c>
      <c r="Q4" s="292" t="s">
        <v>100</v>
      </c>
      <c r="R4" s="182"/>
      <c r="S4" s="182"/>
      <c r="T4" s="282" t="s">
        <v>103</v>
      </c>
      <c r="U4" s="293" t="s">
        <v>113</v>
      </c>
      <c r="V4" s="282" t="s">
        <v>111</v>
      </c>
      <c r="W4" s="204"/>
      <c r="X4" s="204"/>
      <c r="Y4" s="283" t="s">
        <v>119</v>
      </c>
      <c r="Z4" s="285" t="s">
        <v>121</v>
      </c>
      <c r="AA4" s="283" t="s">
        <v>120</v>
      </c>
      <c r="AB4" s="282" t="s">
        <v>108</v>
      </c>
      <c r="AC4" s="301" t="s">
        <v>126</v>
      </c>
      <c r="AD4" s="205" t="s">
        <v>141</v>
      </c>
      <c r="AE4" s="205"/>
      <c r="AF4" s="294" t="s">
        <v>208</v>
      </c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5"/>
      <c r="CQ4" s="295"/>
      <c r="CR4" s="295"/>
      <c r="CS4" s="295"/>
      <c r="CT4" s="295"/>
      <c r="CU4" s="295"/>
      <c r="CV4" s="296"/>
      <c r="CW4" s="287" t="s">
        <v>210</v>
      </c>
    </row>
    <row r="5" spans="1:101" s="21" customFormat="1" ht="57.75" customHeight="1">
      <c r="A5" s="297"/>
      <c r="B5" s="298"/>
      <c r="C5" s="294"/>
      <c r="D5" s="299"/>
      <c r="E5" s="299"/>
      <c r="F5" s="300"/>
      <c r="G5" s="206"/>
      <c r="H5" s="284"/>
      <c r="I5" s="284"/>
      <c r="J5" s="284"/>
      <c r="K5" s="204" t="s">
        <v>211</v>
      </c>
      <c r="L5" s="185" t="s">
        <v>112</v>
      </c>
      <c r="M5" s="204" t="s">
        <v>212</v>
      </c>
      <c r="N5" s="185" t="s">
        <v>104</v>
      </c>
      <c r="O5" s="282"/>
      <c r="P5" s="282"/>
      <c r="Q5" s="292"/>
      <c r="R5" s="182"/>
      <c r="S5" s="182"/>
      <c r="T5" s="282"/>
      <c r="U5" s="293"/>
      <c r="V5" s="282"/>
      <c r="W5" s="204" t="s">
        <v>117</v>
      </c>
      <c r="X5" s="204" t="s">
        <v>118</v>
      </c>
      <c r="Y5" s="284"/>
      <c r="Z5" s="286"/>
      <c r="AA5" s="284"/>
      <c r="AB5" s="282"/>
      <c r="AC5" s="301"/>
      <c r="AD5" s="207" t="s">
        <v>133</v>
      </c>
      <c r="AE5" s="207"/>
      <c r="AF5" s="207" t="s">
        <v>140</v>
      </c>
      <c r="AG5" s="207" t="s">
        <v>137</v>
      </c>
      <c r="AH5" s="207" t="s">
        <v>136</v>
      </c>
      <c r="AI5" s="207"/>
      <c r="AJ5" s="207"/>
      <c r="AK5" s="207" t="s">
        <v>142</v>
      </c>
      <c r="AL5" s="207"/>
      <c r="AM5" s="207" t="s">
        <v>147</v>
      </c>
      <c r="AN5" s="207" t="s">
        <v>155</v>
      </c>
      <c r="AO5" s="207" t="s">
        <v>151</v>
      </c>
      <c r="AP5" s="207" t="s">
        <v>148</v>
      </c>
      <c r="AQ5" s="207" t="s">
        <v>145</v>
      </c>
      <c r="AR5" s="207" t="s">
        <v>149</v>
      </c>
      <c r="AS5" s="207" t="s">
        <v>153</v>
      </c>
      <c r="AT5" s="207" t="s">
        <v>146</v>
      </c>
      <c r="AU5" s="207" t="s">
        <v>150</v>
      </c>
      <c r="AV5" s="208" t="s">
        <v>152</v>
      </c>
      <c r="AW5" s="208" t="s">
        <v>157</v>
      </c>
      <c r="AX5" s="208" t="s">
        <v>157</v>
      </c>
      <c r="AY5" s="208" t="s">
        <v>157</v>
      </c>
      <c r="AZ5" s="208" t="s">
        <v>157</v>
      </c>
      <c r="BA5" s="208" t="s">
        <v>157</v>
      </c>
      <c r="BB5" s="208" t="s">
        <v>157</v>
      </c>
      <c r="BC5" s="208" t="s">
        <v>162</v>
      </c>
      <c r="BD5" s="208" t="s">
        <v>158</v>
      </c>
      <c r="BE5" s="208" t="s">
        <v>165</v>
      </c>
      <c r="BF5" s="207" t="s">
        <v>154</v>
      </c>
      <c r="BG5" s="209" t="s">
        <v>156</v>
      </c>
      <c r="BH5" s="208" t="s">
        <v>164</v>
      </c>
      <c r="BI5" s="208" t="s">
        <v>171</v>
      </c>
      <c r="BJ5" s="210" t="s">
        <v>167</v>
      </c>
      <c r="BK5" s="208" t="s">
        <v>160</v>
      </c>
      <c r="BL5" s="207" t="s">
        <v>163</v>
      </c>
      <c r="BM5" s="207" t="s">
        <v>166</v>
      </c>
      <c r="BN5" s="208" t="s">
        <v>170</v>
      </c>
      <c r="BO5" s="208" t="s">
        <v>167</v>
      </c>
      <c r="BP5" s="208" t="s">
        <v>168</v>
      </c>
      <c r="BQ5" s="207" t="s">
        <v>161</v>
      </c>
      <c r="BR5" s="207"/>
      <c r="BS5" s="208" t="s">
        <v>106</v>
      </c>
      <c r="BT5" s="211" t="s">
        <v>172</v>
      </c>
      <c r="BU5" s="208" t="s">
        <v>177</v>
      </c>
      <c r="BV5" s="208" t="s">
        <v>180</v>
      </c>
      <c r="BW5" s="208" t="s">
        <v>173</v>
      </c>
      <c r="BX5" s="207" t="s">
        <v>169</v>
      </c>
      <c r="BY5" s="210"/>
      <c r="BZ5" s="212"/>
      <c r="CA5" s="207" t="s">
        <v>174</v>
      </c>
      <c r="CB5" s="208" t="s">
        <v>196</v>
      </c>
      <c r="CC5" s="207"/>
      <c r="CD5" s="208" t="s">
        <v>182</v>
      </c>
      <c r="CE5" s="208" t="s">
        <v>197</v>
      </c>
      <c r="CF5" s="208" t="s">
        <v>199</v>
      </c>
      <c r="CG5" s="211" t="s">
        <v>198</v>
      </c>
      <c r="CH5" s="208" t="s">
        <v>204</v>
      </c>
      <c r="CI5" s="207" t="s">
        <v>205</v>
      </c>
      <c r="CJ5" s="207" t="s">
        <v>200</v>
      </c>
      <c r="CK5" s="207" t="s">
        <v>183</v>
      </c>
      <c r="CL5" s="213" t="s">
        <v>209</v>
      </c>
      <c r="CM5" s="207" t="s">
        <v>206</v>
      </c>
      <c r="CN5" s="208" t="s">
        <v>178</v>
      </c>
      <c r="CO5" s="337" t="s">
        <v>159</v>
      </c>
      <c r="CP5" s="208" t="s">
        <v>139</v>
      </c>
      <c r="CQ5" s="207" t="s">
        <v>143</v>
      </c>
      <c r="CR5" s="207"/>
      <c r="CS5" s="211" t="s">
        <v>136</v>
      </c>
      <c r="CT5" s="211"/>
      <c r="CU5" s="214" t="s">
        <v>125</v>
      </c>
      <c r="CV5" s="183"/>
      <c r="CW5" s="288"/>
    </row>
    <row r="6" spans="1:101" s="21" customFormat="1" ht="12.75" customHeight="1">
      <c r="A6" s="3"/>
      <c r="B6" s="193" t="s">
        <v>1</v>
      </c>
      <c r="C6" s="203"/>
      <c r="D6" s="215"/>
      <c r="E6" s="216"/>
      <c r="F6" s="186"/>
      <c r="G6" s="186"/>
      <c r="H6" s="186"/>
      <c r="I6" s="186"/>
      <c r="J6" s="186"/>
      <c r="K6" s="186"/>
      <c r="L6" s="186"/>
      <c r="M6" s="182"/>
      <c r="N6" s="182"/>
      <c r="O6" s="182"/>
      <c r="P6" s="182"/>
      <c r="Q6" s="186">
        <f>F6-D6</f>
        <v>0</v>
      </c>
      <c r="R6" s="182"/>
      <c r="S6" s="182"/>
      <c r="T6" s="182"/>
      <c r="U6" s="186"/>
      <c r="V6" s="182"/>
      <c r="W6" s="182"/>
      <c r="X6" s="182"/>
      <c r="Y6" s="182"/>
      <c r="Z6" s="217"/>
      <c r="AA6" s="186"/>
      <c r="AB6" s="186"/>
      <c r="AC6" s="218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6"/>
      <c r="AW6" s="186"/>
      <c r="AX6" s="186"/>
      <c r="AY6" s="182"/>
      <c r="AZ6" s="182"/>
      <c r="BA6" s="219"/>
      <c r="BB6" s="182"/>
      <c r="BC6" s="186"/>
      <c r="BD6" s="186"/>
      <c r="BE6" s="186"/>
      <c r="BF6" s="182"/>
      <c r="BG6" s="220"/>
      <c r="BH6" s="186"/>
      <c r="BI6" s="186"/>
      <c r="BJ6" s="221"/>
      <c r="BK6" s="186"/>
      <c r="BL6" s="182"/>
      <c r="BM6" s="182"/>
      <c r="BN6" s="186"/>
      <c r="BO6" s="186"/>
      <c r="BP6" s="186"/>
      <c r="BQ6" s="182"/>
      <c r="BR6" s="182"/>
      <c r="BS6" s="186"/>
      <c r="BT6" s="218"/>
      <c r="BU6" s="186"/>
      <c r="BV6" s="186"/>
      <c r="BW6" s="186"/>
      <c r="BX6" s="182"/>
      <c r="BY6" s="222"/>
      <c r="BZ6" s="217"/>
      <c r="CA6" s="182"/>
      <c r="CB6" s="186"/>
      <c r="CC6" s="182"/>
      <c r="CD6" s="186"/>
      <c r="CE6" s="186"/>
      <c r="CF6" s="186"/>
      <c r="CG6" s="218"/>
      <c r="CH6" s="186"/>
      <c r="CI6" s="217"/>
      <c r="CJ6" s="218"/>
      <c r="CK6" s="182"/>
      <c r="CL6" s="186"/>
      <c r="CM6" s="182"/>
      <c r="CN6" s="186"/>
      <c r="CO6" s="222"/>
      <c r="CP6" s="186"/>
      <c r="CQ6" s="182"/>
      <c r="CR6" s="182"/>
      <c r="CS6" s="218"/>
      <c r="CT6" s="218"/>
      <c r="CU6" s="186"/>
      <c r="CV6" s="183"/>
      <c r="CW6" s="186"/>
    </row>
    <row r="7" spans="1:101" s="21" customFormat="1" ht="12.75" customHeight="1">
      <c r="A7" s="3"/>
      <c r="B7" s="12" t="s">
        <v>2</v>
      </c>
      <c r="C7" s="223"/>
      <c r="D7" s="223"/>
      <c r="E7" s="216"/>
      <c r="F7" s="186"/>
      <c r="G7" s="186"/>
      <c r="H7" s="186"/>
      <c r="I7" s="186"/>
      <c r="J7" s="186"/>
      <c r="K7" s="186"/>
      <c r="L7" s="186"/>
      <c r="M7" s="182"/>
      <c r="N7" s="182"/>
      <c r="O7" s="182"/>
      <c r="P7" s="182"/>
      <c r="Q7" s="186">
        <f>F7-D7</f>
        <v>0</v>
      </c>
      <c r="R7" s="182"/>
      <c r="S7" s="182"/>
      <c r="T7" s="182"/>
      <c r="U7" s="186"/>
      <c r="V7" s="182"/>
      <c r="W7" s="182"/>
      <c r="X7" s="182"/>
      <c r="Y7" s="182"/>
      <c r="Z7" s="217"/>
      <c r="AA7" s="186"/>
      <c r="AB7" s="186"/>
      <c r="AC7" s="218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6"/>
      <c r="AW7" s="186"/>
      <c r="AX7" s="186"/>
      <c r="AY7" s="182"/>
      <c r="AZ7" s="182"/>
      <c r="BA7" s="219"/>
      <c r="BB7" s="182"/>
      <c r="BC7" s="186"/>
      <c r="BD7" s="186"/>
      <c r="BE7" s="186"/>
      <c r="BF7" s="182"/>
      <c r="BG7" s="220"/>
      <c r="BH7" s="186"/>
      <c r="BI7" s="186"/>
      <c r="BJ7" s="221"/>
      <c r="BK7" s="186"/>
      <c r="BL7" s="182"/>
      <c r="BM7" s="182"/>
      <c r="BN7" s="186"/>
      <c r="BO7" s="186"/>
      <c r="BP7" s="186"/>
      <c r="BQ7" s="182"/>
      <c r="BR7" s="182"/>
      <c r="BS7" s="186"/>
      <c r="BT7" s="218"/>
      <c r="BU7" s="186"/>
      <c r="BV7" s="186"/>
      <c r="BW7" s="186"/>
      <c r="BX7" s="182"/>
      <c r="BY7" s="222"/>
      <c r="BZ7" s="217"/>
      <c r="CA7" s="182"/>
      <c r="CB7" s="186"/>
      <c r="CC7" s="182"/>
      <c r="CD7" s="186"/>
      <c r="CE7" s="186"/>
      <c r="CF7" s="186"/>
      <c r="CG7" s="218"/>
      <c r="CH7" s="186"/>
      <c r="CI7" s="217"/>
      <c r="CJ7" s="218"/>
      <c r="CK7" s="182"/>
      <c r="CL7" s="186"/>
      <c r="CM7" s="182"/>
      <c r="CN7" s="186"/>
      <c r="CO7" s="222"/>
      <c r="CP7" s="186"/>
      <c r="CQ7" s="182"/>
      <c r="CR7" s="182"/>
      <c r="CS7" s="218"/>
      <c r="CT7" s="218"/>
      <c r="CU7" s="186"/>
      <c r="CV7" s="183"/>
      <c r="CW7" s="186"/>
    </row>
    <row r="8" spans="1:101" s="21" customFormat="1" ht="15">
      <c r="A8" s="3">
        <v>4010101</v>
      </c>
      <c r="B8" s="5" t="s">
        <v>90</v>
      </c>
      <c r="C8" s="186">
        <v>5780</v>
      </c>
      <c r="D8" s="216"/>
      <c r="E8" s="216"/>
      <c r="F8" s="186"/>
      <c r="G8" s="186"/>
      <c r="H8" s="186"/>
      <c r="I8" s="186"/>
      <c r="J8" s="186"/>
      <c r="K8" s="186"/>
      <c r="L8" s="186"/>
      <c r="M8" s="186"/>
      <c r="N8" s="182"/>
      <c r="O8" s="187"/>
      <c r="P8" s="187"/>
      <c r="Q8" s="186"/>
      <c r="R8" s="182"/>
      <c r="S8" s="186"/>
      <c r="T8" s="182"/>
      <c r="U8" s="186"/>
      <c r="V8" s="182"/>
      <c r="W8" s="182"/>
      <c r="X8" s="186"/>
      <c r="Y8" s="186"/>
      <c r="Z8" s="217"/>
      <c r="AA8" s="186"/>
      <c r="AB8" s="186"/>
      <c r="AC8" s="218">
        <v>6264193.87</v>
      </c>
      <c r="AD8" s="182">
        <v>308</v>
      </c>
      <c r="AE8" s="182"/>
      <c r="AF8" s="182">
        <v>1655</v>
      </c>
      <c r="AG8" s="182">
        <v>485</v>
      </c>
      <c r="AH8" s="182">
        <v>434036.2</v>
      </c>
      <c r="AI8" s="182">
        <v>704</v>
      </c>
      <c r="AJ8" s="182">
        <v>630023.68</v>
      </c>
      <c r="AK8" s="182">
        <v>2120</v>
      </c>
      <c r="AL8" s="182">
        <v>563</v>
      </c>
      <c r="AM8" s="182">
        <f>AF8+AL8</f>
        <v>2218</v>
      </c>
      <c r="AN8" s="182">
        <v>3001</v>
      </c>
      <c r="AO8" s="182"/>
      <c r="AP8" s="182">
        <v>2612</v>
      </c>
      <c r="AQ8" s="182">
        <f>CQ8+CR8</f>
        <v>1940</v>
      </c>
      <c r="AR8" s="182">
        <v>549</v>
      </c>
      <c r="AS8" s="182">
        <f>AQ8+AR8</f>
        <v>2489</v>
      </c>
      <c r="AT8" s="218">
        <f>CS8+CT8</f>
        <v>1736144.7999999998</v>
      </c>
      <c r="AU8" s="218">
        <v>483829.38</v>
      </c>
      <c r="AV8" s="186">
        <v>560</v>
      </c>
      <c r="AW8" s="186">
        <v>3670</v>
      </c>
      <c r="AX8" s="186">
        <f>AV8+AS8</f>
        <v>3049</v>
      </c>
      <c r="AY8" s="218">
        <f>AT8+AU8</f>
        <v>2219974.1799999997</v>
      </c>
      <c r="AZ8" s="218">
        <v>684713.44</v>
      </c>
      <c r="BA8" s="219">
        <v>637</v>
      </c>
      <c r="BB8" s="218"/>
      <c r="BC8" s="186">
        <v>4374</v>
      </c>
      <c r="BD8" s="186">
        <v>3686</v>
      </c>
      <c r="BE8" s="186">
        <f>AX8+BA8</f>
        <v>3686</v>
      </c>
      <c r="BF8" s="218">
        <f>AZ8+AY8</f>
        <v>2904687.6199999996</v>
      </c>
      <c r="BG8" s="224">
        <v>779643.41</v>
      </c>
      <c r="BH8" s="225">
        <v>649</v>
      </c>
      <c r="BI8" s="226">
        <v>656</v>
      </c>
      <c r="BJ8" s="227">
        <f>BC8+BI8</f>
        <v>5030</v>
      </c>
      <c r="BK8" s="228">
        <f>BE8+BH8</f>
        <v>4335</v>
      </c>
      <c r="BL8" s="225">
        <v>789848.33</v>
      </c>
      <c r="BM8" s="218">
        <f>BF8+BG8</f>
        <v>3684331.03</v>
      </c>
      <c r="BN8" s="186">
        <v>624</v>
      </c>
      <c r="BO8" s="186">
        <v>4917</v>
      </c>
      <c r="BP8" s="186">
        <f>BK8+BN8</f>
        <v>4959</v>
      </c>
      <c r="BQ8" s="218">
        <f>BL8+BM8</f>
        <v>4474179.359999999</v>
      </c>
      <c r="BR8" s="218">
        <v>759389.28</v>
      </c>
      <c r="BS8" s="229">
        <v>411</v>
      </c>
      <c r="BT8" s="230">
        <v>500174.67</v>
      </c>
      <c r="BU8" s="186">
        <v>5357</v>
      </c>
      <c r="BV8" s="186">
        <v>5698</v>
      </c>
      <c r="BW8" s="186">
        <f aca="true" t="shared" si="0" ref="BW8:BW28">BP8+BS8</f>
        <v>5370</v>
      </c>
      <c r="BX8" s="218">
        <f>BQ8+BR8</f>
        <v>5233568.64</v>
      </c>
      <c r="BY8" s="231">
        <v>314</v>
      </c>
      <c r="BZ8" s="232">
        <v>430164.69</v>
      </c>
      <c r="CA8" s="218">
        <f aca="true" t="shared" si="1" ref="CA8:CA28">BT8+BX8</f>
        <v>5733743.31</v>
      </c>
      <c r="CB8" s="186">
        <v>5797</v>
      </c>
      <c r="CC8" s="218"/>
      <c r="CD8" s="186">
        <f>BW8+BY8</f>
        <v>5684</v>
      </c>
      <c r="CE8" s="186">
        <v>188</v>
      </c>
      <c r="CF8" s="186">
        <f>CD8+CE8</f>
        <v>5872</v>
      </c>
      <c r="CG8" s="218">
        <v>218150.19</v>
      </c>
      <c r="CH8" s="186"/>
      <c r="CI8" s="217"/>
      <c r="CJ8" s="218">
        <f>CG8+CK8</f>
        <v>6382058.19</v>
      </c>
      <c r="CK8" s="218">
        <f>BZ8+CA8</f>
        <v>6163908</v>
      </c>
      <c r="CL8" s="186">
        <f aca="true" t="shared" si="2" ref="CL8:CL72">CF8+CH8</f>
        <v>5872</v>
      </c>
      <c r="CM8" s="218">
        <f>CI8+CJ8</f>
        <v>6382058.19</v>
      </c>
      <c r="CN8" s="186">
        <f aca="true" t="shared" si="3" ref="CN8:CN71">CF8/CB8*100</f>
        <v>101.29377264102122</v>
      </c>
      <c r="CO8" s="222">
        <f>CL8/C8*100</f>
        <v>101.5916955017301</v>
      </c>
      <c r="CP8" s="182">
        <v>1151</v>
      </c>
      <c r="CQ8" s="182">
        <v>1188</v>
      </c>
      <c r="CR8" s="182">
        <v>752</v>
      </c>
      <c r="CS8" s="218">
        <v>1063164.96</v>
      </c>
      <c r="CT8" s="218">
        <v>672979.84</v>
      </c>
      <c r="CU8" s="186">
        <f>CQ8/CP8*100</f>
        <v>103.21459600347525</v>
      </c>
      <c r="CV8" s="196">
        <f aca="true" t="shared" si="4" ref="CV8:CV28">BE8-AW8</f>
        <v>16</v>
      </c>
      <c r="CW8" s="186">
        <f>CL8*0.02</f>
        <v>117.44</v>
      </c>
    </row>
    <row r="9" spans="1:101" s="21" customFormat="1" ht="15">
      <c r="A9" s="3">
        <v>4010301</v>
      </c>
      <c r="B9" s="5" t="s">
        <v>62</v>
      </c>
      <c r="C9" s="186">
        <v>4370</v>
      </c>
      <c r="D9" s="216"/>
      <c r="E9" s="216"/>
      <c r="F9" s="186"/>
      <c r="G9" s="186"/>
      <c r="H9" s="186"/>
      <c r="I9" s="186"/>
      <c r="J9" s="186"/>
      <c r="K9" s="186"/>
      <c r="L9" s="186"/>
      <c r="M9" s="186"/>
      <c r="N9" s="182"/>
      <c r="O9" s="187"/>
      <c r="P9" s="187"/>
      <c r="Q9" s="186"/>
      <c r="R9" s="182"/>
      <c r="S9" s="182"/>
      <c r="T9" s="182"/>
      <c r="U9" s="186"/>
      <c r="V9" s="182"/>
      <c r="W9" s="182"/>
      <c r="X9" s="186"/>
      <c r="Y9" s="186"/>
      <c r="Z9" s="217"/>
      <c r="AA9" s="186"/>
      <c r="AB9" s="186"/>
      <c r="AC9" s="218">
        <v>5255910.74</v>
      </c>
      <c r="AD9" s="182">
        <v>0</v>
      </c>
      <c r="AE9" s="182"/>
      <c r="AF9" s="182">
        <v>874</v>
      </c>
      <c r="AG9" s="182">
        <v>0</v>
      </c>
      <c r="AH9" s="182">
        <v>0</v>
      </c>
      <c r="AI9" s="182">
        <v>428</v>
      </c>
      <c r="AJ9" s="182">
        <v>394286.44</v>
      </c>
      <c r="AK9" s="182">
        <v>1170</v>
      </c>
      <c r="AL9" s="182">
        <v>437</v>
      </c>
      <c r="AM9" s="182">
        <f aca="true" t="shared" si="5" ref="AM9:AM73">AF9+AL9</f>
        <v>1311</v>
      </c>
      <c r="AN9" s="182">
        <v>1713</v>
      </c>
      <c r="AO9" s="182"/>
      <c r="AP9" s="182">
        <v>1824</v>
      </c>
      <c r="AQ9" s="182">
        <f aca="true" t="shared" si="6" ref="AQ9:AQ73">CQ9+CR9</f>
        <v>785</v>
      </c>
      <c r="AR9" s="182">
        <v>471</v>
      </c>
      <c r="AS9" s="182">
        <f aca="true" t="shared" si="7" ref="AS9:AS73">AQ9+AR9</f>
        <v>1256</v>
      </c>
      <c r="AT9" s="218">
        <f aca="true" t="shared" si="8" ref="AT9:AT73">CS9+CT9</f>
        <v>723165.55</v>
      </c>
      <c r="AU9" s="218">
        <v>438223.11</v>
      </c>
      <c r="AV9" s="186">
        <v>314</v>
      </c>
      <c r="AW9" s="186">
        <v>2185</v>
      </c>
      <c r="AX9" s="186">
        <f aca="true" t="shared" si="9" ref="AX9:AX73">AV9+AS9</f>
        <v>1570</v>
      </c>
      <c r="AY9" s="218">
        <f aca="true" t="shared" si="10" ref="AY9:AY73">AT9+AU9</f>
        <v>1161388.6600000001</v>
      </c>
      <c r="AZ9" s="218">
        <v>412325.96</v>
      </c>
      <c r="BA9" s="219">
        <v>407</v>
      </c>
      <c r="BB9" s="218"/>
      <c r="BC9" s="186">
        <v>2622</v>
      </c>
      <c r="BD9" s="186">
        <v>1977</v>
      </c>
      <c r="BE9" s="186">
        <f aca="true" t="shared" si="11" ref="BE9:BE73">AX9+BA9</f>
        <v>1977</v>
      </c>
      <c r="BF9" s="218">
        <f aca="true" t="shared" si="12" ref="BF9:BF73">AZ9+AY9</f>
        <v>1573714.62</v>
      </c>
      <c r="BG9" s="224">
        <v>534447.98</v>
      </c>
      <c r="BH9" s="225">
        <v>437</v>
      </c>
      <c r="BI9" s="226">
        <v>1169</v>
      </c>
      <c r="BJ9" s="233">
        <f aca="true" t="shared" si="13" ref="BJ9:BJ73">BC9+BI9</f>
        <v>3791</v>
      </c>
      <c r="BK9" s="228">
        <f aca="true" t="shared" si="14" ref="BK9:BK73">BE9+BH9</f>
        <v>2414</v>
      </c>
      <c r="BL9" s="225">
        <v>576376.78</v>
      </c>
      <c r="BM9" s="218">
        <f aca="true" t="shared" si="15" ref="BM9:BM73">BF9+BG9</f>
        <v>2108162.6</v>
      </c>
      <c r="BN9" s="186">
        <v>1002</v>
      </c>
      <c r="BO9" s="186">
        <v>3558</v>
      </c>
      <c r="BP9" s="186">
        <f aca="true" t="shared" si="16" ref="BP9:BP73">BK9+BN9</f>
        <v>3416</v>
      </c>
      <c r="BQ9" s="218">
        <f aca="true" t="shared" si="17" ref="BQ9:BQ73">BL9+BM9</f>
        <v>2684539.38</v>
      </c>
      <c r="BR9" s="218">
        <v>1321577.88</v>
      </c>
      <c r="BS9" s="229">
        <v>212</v>
      </c>
      <c r="BT9" s="230">
        <v>280141.04</v>
      </c>
      <c r="BU9" s="186">
        <v>3964</v>
      </c>
      <c r="BV9" s="186">
        <v>4370</v>
      </c>
      <c r="BW9" s="186">
        <f t="shared" si="0"/>
        <v>3628</v>
      </c>
      <c r="BX9" s="218">
        <f aca="true" t="shared" si="18" ref="BX9:BX73">BQ9+BR9</f>
        <v>4006117.26</v>
      </c>
      <c r="BY9" s="231">
        <v>158</v>
      </c>
      <c r="BZ9" s="232">
        <v>241313.4</v>
      </c>
      <c r="CA9" s="218">
        <f t="shared" si="1"/>
        <v>4286258.3</v>
      </c>
      <c r="CB9" s="186">
        <v>4370</v>
      </c>
      <c r="CC9" s="218"/>
      <c r="CD9" s="186">
        <f aca="true" t="shared" si="19" ref="CD9:CD73">BW9+BY9</f>
        <v>3786</v>
      </c>
      <c r="CE9" s="186">
        <v>594</v>
      </c>
      <c r="CF9" s="186">
        <f aca="true" t="shared" si="20" ref="CF9:CF72">CD9+CE9</f>
        <v>4380</v>
      </c>
      <c r="CG9" s="218">
        <v>855971.82</v>
      </c>
      <c r="CH9" s="186">
        <v>41</v>
      </c>
      <c r="CI9" s="217">
        <v>70880.8</v>
      </c>
      <c r="CJ9" s="218">
        <f aca="true" t="shared" si="21" ref="CJ9:CJ72">CG9+CK9</f>
        <v>5383543.5200000005</v>
      </c>
      <c r="CK9" s="218">
        <f aca="true" t="shared" si="22" ref="CK9:CK73">BZ9+CA9</f>
        <v>4527571.7</v>
      </c>
      <c r="CL9" s="186">
        <f t="shared" si="2"/>
        <v>4421</v>
      </c>
      <c r="CM9" s="218">
        <f aca="true" t="shared" si="23" ref="CM9:CM72">CI9+CJ9</f>
        <v>5454424.32</v>
      </c>
      <c r="CN9" s="186">
        <f t="shared" si="3"/>
        <v>100.2288329519451</v>
      </c>
      <c r="CO9" s="222">
        <f aca="true" t="shared" si="24" ref="CO9:CO72">CL9/C9*100</f>
        <v>101.16704805491992</v>
      </c>
      <c r="CP9" s="182">
        <v>437</v>
      </c>
      <c r="CQ9" s="182">
        <f>AG9+AI9</f>
        <v>428</v>
      </c>
      <c r="CR9" s="182">
        <v>357</v>
      </c>
      <c r="CS9" s="218">
        <f>AH9+AJ9</f>
        <v>394286.44</v>
      </c>
      <c r="CT9" s="218">
        <v>328879.11</v>
      </c>
      <c r="CU9" s="186">
        <f aca="true" t="shared" si="25" ref="CU9:CU73">CQ9/CP9*100</f>
        <v>97.94050343249427</v>
      </c>
      <c r="CV9" s="183">
        <f t="shared" si="4"/>
        <v>-208</v>
      </c>
      <c r="CW9" s="186">
        <f aca="true" t="shared" si="26" ref="CW9:CW72">CL9*0.02</f>
        <v>88.42</v>
      </c>
    </row>
    <row r="10" spans="1:101" s="21" customFormat="1" ht="15">
      <c r="A10" s="3">
        <v>4010401</v>
      </c>
      <c r="B10" s="5" t="s">
        <v>63</v>
      </c>
      <c r="C10" s="186">
        <v>1470</v>
      </c>
      <c r="D10" s="216"/>
      <c r="E10" s="216"/>
      <c r="F10" s="186"/>
      <c r="G10" s="186"/>
      <c r="H10" s="186"/>
      <c r="I10" s="186"/>
      <c r="J10" s="186"/>
      <c r="K10" s="186"/>
      <c r="L10" s="186"/>
      <c r="M10" s="186"/>
      <c r="N10" s="182"/>
      <c r="O10" s="187"/>
      <c r="P10" s="187"/>
      <c r="Q10" s="186"/>
      <c r="R10" s="182"/>
      <c r="S10" s="182"/>
      <c r="T10" s="182"/>
      <c r="U10" s="186"/>
      <c r="V10" s="182"/>
      <c r="W10" s="182"/>
      <c r="X10" s="186"/>
      <c r="Y10" s="186"/>
      <c r="Z10" s="217"/>
      <c r="AA10" s="186"/>
      <c r="AB10" s="186"/>
      <c r="AC10" s="218">
        <v>1846711.53</v>
      </c>
      <c r="AD10" s="182">
        <v>105</v>
      </c>
      <c r="AE10" s="182"/>
      <c r="AF10" s="182">
        <v>430</v>
      </c>
      <c r="AG10" s="182">
        <v>0</v>
      </c>
      <c r="AH10" s="182">
        <v>0</v>
      </c>
      <c r="AI10" s="182">
        <v>295</v>
      </c>
      <c r="AJ10" s="182">
        <v>287253.3</v>
      </c>
      <c r="AK10" s="182">
        <v>433</v>
      </c>
      <c r="AL10" s="182">
        <v>118</v>
      </c>
      <c r="AM10" s="182">
        <f t="shared" si="5"/>
        <v>548</v>
      </c>
      <c r="AN10" s="182">
        <v>668</v>
      </c>
      <c r="AO10" s="182"/>
      <c r="AP10" s="182">
        <v>597</v>
      </c>
      <c r="AQ10" s="182">
        <f t="shared" si="6"/>
        <v>410</v>
      </c>
      <c r="AR10" s="182">
        <v>118</v>
      </c>
      <c r="AS10" s="182">
        <f t="shared" si="7"/>
        <v>528</v>
      </c>
      <c r="AT10" s="218">
        <f t="shared" si="8"/>
        <v>399233.4</v>
      </c>
      <c r="AU10" s="218">
        <v>113814.54</v>
      </c>
      <c r="AV10" s="186">
        <v>136</v>
      </c>
      <c r="AW10" s="186">
        <v>798</v>
      </c>
      <c r="AX10" s="186">
        <f t="shared" si="9"/>
        <v>664</v>
      </c>
      <c r="AY10" s="218">
        <f t="shared" si="10"/>
        <v>513047.94</v>
      </c>
      <c r="AZ10" s="218">
        <v>192482.16</v>
      </c>
      <c r="BA10" s="219">
        <v>141</v>
      </c>
      <c r="BB10" s="218"/>
      <c r="BC10" s="186">
        <v>943</v>
      </c>
      <c r="BD10" s="186">
        <v>798</v>
      </c>
      <c r="BE10" s="186">
        <f t="shared" si="11"/>
        <v>805</v>
      </c>
      <c r="BF10" s="218">
        <f t="shared" si="12"/>
        <v>705530.1</v>
      </c>
      <c r="BG10" s="224">
        <v>199558.71</v>
      </c>
      <c r="BH10" s="225">
        <v>126</v>
      </c>
      <c r="BI10" s="226">
        <v>118</v>
      </c>
      <c r="BJ10" s="233">
        <f t="shared" si="13"/>
        <v>1061</v>
      </c>
      <c r="BK10" s="228">
        <f t="shared" si="14"/>
        <v>931</v>
      </c>
      <c r="BL10" s="225">
        <v>179044.74</v>
      </c>
      <c r="BM10" s="218">
        <f t="shared" si="15"/>
        <v>905088.8099999999</v>
      </c>
      <c r="BN10" s="186">
        <v>111</v>
      </c>
      <c r="BO10" s="186">
        <v>1066</v>
      </c>
      <c r="BP10" s="186">
        <f t="shared" si="16"/>
        <v>1042</v>
      </c>
      <c r="BQ10" s="218">
        <f t="shared" si="17"/>
        <v>1084133.5499999998</v>
      </c>
      <c r="BR10" s="218">
        <v>157729.89</v>
      </c>
      <c r="BS10" s="229">
        <v>111</v>
      </c>
      <c r="BT10" s="230">
        <v>157667.73</v>
      </c>
      <c r="BU10" s="186">
        <v>1166</v>
      </c>
      <c r="BV10" s="186">
        <v>1286</v>
      </c>
      <c r="BW10" s="186">
        <f t="shared" si="0"/>
        <v>1153</v>
      </c>
      <c r="BX10" s="218">
        <f t="shared" si="18"/>
        <v>1241863.44</v>
      </c>
      <c r="BY10" s="231">
        <v>101</v>
      </c>
      <c r="BZ10" s="232">
        <v>166335.89</v>
      </c>
      <c r="CA10" s="218">
        <f t="shared" si="1"/>
        <v>1399531.17</v>
      </c>
      <c r="CB10" s="186">
        <v>1500</v>
      </c>
      <c r="CC10" s="218"/>
      <c r="CD10" s="186">
        <f t="shared" si="19"/>
        <v>1254</v>
      </c>
      <c r="CE10" s="186">
        <v>216</v>
      </c>
      <c r="CF10" s="186">
        <f t="shared" si="20"/>
        <v>1470</v>
      </c>
      <c r="CG10" s="218">
        <v>309569.04</v>
      </c>
      <c r="CH10" s="186">
        <v>40</v>
      </c>
      <c r="CI10" s="217">
        <v>67628.77</v>
      </c>
      <c r="CJ10" s="218">
        <f t="shared" si="21"/>
        <v>1875436.1</v>
      </c>
      <c r="CK10" s="218">
        <f t="shared" si="22"/>
        <v>1565867.06</v>
      </c>
      <c r="CL10" s="186">
        <f t="shared" si="2"/>
        <v>1510</v>
      </c>
      <c r="CM10" s="218">
        <f t="shared" si="23"/>
        <v>1943064.87</v>
      </c>
      <c r="CN10" s="186">
        <f t="shared" si="3"/>
        <v>98</v>
      </c>
      <c r="CO10" s="222">
        <f t="shared" si="24"/>
        <v>102.72108843537416</v>
      </c>
      <c r="CP10" s="182">
        <v>310</v>
      </c>
      <c r="CQ10" s="182">
        <f>AG10+AI10</f>
        <v>295</v>
      </c>
      <c r="CR10" s="182">
        <v>115</v>
      </c>
      <c r="CS10" s="218">
        <f>AH10+AJ10</f>
        <v>287253.3</v>
      </c>
      <c r="CT10" s="218">
        <v>111980.1</v>
      </c>
      <c r="CU10" s="186">
        <f t="shared" si="25"/>
        <v>95.16129032258065</v>
      </c>
      <c r="CV10" s="183">
        <f t="shared" si="4"/>
        <v>7</v>
      </c>
      <c r="CW10" s="186">
        <f t="shared" si="26"/>
        <v>30.2</v>
      </c>
    </row>
    <row r="11" spans="1:101" s="21" customFormat="1" ht="15">
      <c r="A11" s="3">
        <v>4010601</v>
      </c>
      <c r="B11" s="5" t="s">
        <v>64</v>
      </c>
      <c r="C11" s="186">
        <v>6370</v>
      </c>
      <c r="D11" s="216"/>
      <c r="E11" s="216"/>
      <c r="F11" s="186"/>
      <c r="G11" s="186"/>
      <c r="H11" s="186"/>
      <c r="I11" s="186"/>
      <c r="J11" s="186"/>
      <c r="K11" s="186"/>
      <c r="L11" s="186"/>
      <c r="M11" s="186"/>
      <c r="N11" s="182"/>
      <c r="O11" s="187"/>
      <c r="P11" s="187"/>
      <c r="Q11" s="186"/>
      <c r="R11" s="182"/>
      <c r="S11" s="182"/>
      <c r="T11" s="182"/>
      <c r="U11" s="186"/>
      <c r="V11" s="182"/>
      <c r="W11" s="182"/>
      <c r="X11" s="186"/>
      <c r="Y11" s="186"/>
      <c r="Z11" s="217"/>
      <c r="AA11" s="186"/>
      <c r="AB11" s="186"/>
      <c r="AC11" s="218">
        <v>7167117.93</v>
      </c>
      <c r="AD11" s="182">
        <v>0</v>
      </c>
      <c r="AE11" s="182"/>
      <c r="AF11" s="182">
        <v>1330</v>
      </c>
      <c r="AG11" s="182">
        <v>0</v>
      </c>
      <c r="AH11" s="182">
        <v>0</v>
      </c>
      <c r="AI11" s="182">
        <v>622</v>
      </c>
      <c r="AJ11" s="182">
        <v>538005.12</v>
      </c>
      <c r="AK11" s="182">
        <v>1399</v>
      </c>
      <c r="AL11" s="182">
        <v>630</v>
      </c>
      <c r="AM11" s="182">
        <f t="shared" si="5"/>
        <v>1960</v>
      </c>
      <c r="AN11" s="182">
        <v>2633</v>
      </c>
      <c r="AO11" s="182"/>
      <c r="AP11" s="182">
        <v>2084</v>
      </c>
      <c r="AQ11" s="182">
        <f t="shared" si="6"/>
        <v>1278</v>
      </c>
      <c r="AR11" s="182">
        <v>675</v>
      </c>
      <c r="AS11" s="182">
        <f t="shared" si="7"/>
        <v>1953</v>
      </c>
      <c r="AT11" s="218">
        <f t="shared" si="8"/>
        <v>1105418.88</v>
      </c>
      <c r="AU11" s="218">
        <v>579656.25</v>
      </c>
      <c r="AV11" s="186">
        <v>717</v>
      </c>
      <c r="AW11" s="186">
        <v>3288</v>
      </c>
      <c r="AX11" s="186">
        <f t="shared" si="9"/>
        <v>2670</v>
      </c>
      <c r="AY11" s="218">
        <f t="shared" si="10"/>
        <v>1685075.13</v>
      </c>
      <c r="AZ11" s="218">
        <v>891453.27</v>
      </c>
      <c r="BA11" s="219">
        <v>713</v>
      </c>
      <c r="BB11" s="218"/>
      <c r="BC11" s="186">
        <v>3943</v>
      </c>
      <c r="BD11" s="186">
        <v>3288</v>
      </c>
      <c r="BE11" s="186">
        <f t="shared" si="11"/>
        <v>3383</v>
      </c>
      <c r="BF11" s="218">
        <f t="shared" si="12"/>
        <v>2576528.4</v>
      </c>
      <c r="BG11" s="224">
        <v>886480.03</v>
      </c>
      <c r="BH11" s="225">
        <v>688</v>
      </c>
      <c r="BI11" s="226">
        <v>655</v>
      </c>
      <c r="BJ11" s="233">
        <f t="shared" si="13"/>
        <v>4598</v>
      </c>
      <c r="BK11" s="228">
        <f t="shared" si="14"/>
        <v>4071</v>
      </c>
      <c r="BL11" s="225">
        <v>858390.08</v>
      </c>
      <c r="BM11" s="218">
        <f t="shared" si="15"/>
        <v>3463008.4299999997</v>
      </c>
      <c r="BN11" s="186">
        <v>673</v>
      </c>
      <c r="BO11" s="186">
        <v>4699</v>
      </c>
      <c r="BP11" s="186">
        <f t="shared" si="16"/>
        <v>4744</v>
      </c>
      <c r="BQ11" s="218">
        <f t="shared" si="17"/>
        <v>4321398.51</v>
      </c>
      <c r="BR11" s="218">
        <v>839675.18</v>
      </c>
      <c r="BS11" s="229">
        <v>657</v>
      </c>
      <c r="BT11" s="230">
        <v>819712.62</v>
      </c>
      <c r="BU11" s="186">
        <v>5351</v>
      </c>
      <c r="BV11" s="186">
        <v>5911</v>
      </c>
      <c r="BW11" s="186">
        <f t="shared" si="0"/>
        <v>5401</v>
      </c>
      <c r="BX11" s="218">
        <f t="shared" si="18"/>
        <v>5161073.6899999995</v>
      </c>
      <c r="BY11" s="231">
        <v>668</v>
      </c>
      <c r="BZ11" s="232">
        <v>964084.32</v>
      </c>
      <c r="CA11" s="218">
        <f t="shared" si="1"/>
        <v>5980786.31</v>
      </c>
      <c r="CB11" s="186">
        <v>6370</v>
      </c>
      <c r="CC11" s="218"/>
      <c r="CD11" s="186">
        <f t="shared" si="19"/>
        <v>6069</v>
      </c>
      <c r="CE11" s="186">
        <v>394</v>
      </c>
      <c r="CF11" s="186">
        <f t="shared" si="20"/>
        <v>6463</v>
      </c>
      <c r="CG11" s="218">
        <v>581126.36</v>
      </c>
      <c r="CH11" s="186"/>
      <c r="CI11" s="217"/>
      <c r="CJ11" s="218">
        <f t="shared" si="21"/>
        <v>7525996.99</v>
      </c>
      <c r="CK11" s="218">
        <f t="shared" si="22"/>
        <v>6944870.63</v>
      </c>
      <c r="CL11" s="186">
        <f t="shared" si="2"/>
        <v>6463</v>
      </c>
      <c r="CM11" s="218">
        <f t="shared" si="23"/>
        <v>7525996.99</v>
      </c>
      <c r="CN11" s="186">
        <f t="shared" si="3"/>
        <v>101.45996860282575</v>
      </c>
      <c r="CO11" s="222">
        <f t="shared" si="24"/>
        <v>101.45996860282575</v>
      </c>
      <c r="CP11" s="182">
        <v>630</v>
      </c>
      <c r="CQ11" s="182">
        <f>AG11+AI11</f>
        <v>622</v>
      </c>
      <c r="CR11" s="182">
        <v>656</v>
      </c>
      <c r="CS11" s="218">
        <f>AH11+AJ11</f>
        <v>538005.12</v>
      </c>
      <c r="CT11" s="218">
        <v>567413.76</v>
      </c>
      <c r="CU11" s="186">
        <f t="shared" si="25"/>
        <v>98.73015873015873</v>
      </c>
      <c r="CV11" s="183">
        <f t="shared" si="4"/>
        <v>95</v>
      </c>
      <c r="CW11" s="186">
        <f t="shared" si="26"/>
        <v>129.26</v>
      </c>
    </row>
    <row r="12" spans="1:101" s="21" customFormat="1" ht="15">
      <c r="A12" s="3">
        <v>4010501</v>
      </c>
      <c r="B12" s="5" t="s">
        <v>65</v>
      </c>
      <c r="C12" s="186">
        <v>5140</v>
      </c>
      <c r="D12" s="216"/>
      <c r="E12" s="216"/>
      <c r="F12" s="186"/>
      <c r="G12" s="186"/>
      <c r="H12" s="186"/>
      <c r="I12" s="186"/>
      <c r="J12" s="186"/>
      <c r="K12" s="186"/>
      <c r="L12" s="186"/>
      <c r="M12" s="186"/>
      <c r="N12" s="182"/>
      <c r="O12" s="187"/>
      <c r="P12" s="187"/>
      <c r="Q12" s="186"/>
      <c r="R12" s="182"/>
      <c r="S12" s="182"/>
      <c r="T12" s="182"/>
      <c r="U12" s="186"/>
      <c r="V12" s="182"/>
      <c r="W12" s="182"/>
      <c r="X12" s="186"/>
      <c r="Y12" s="186"/>
      <c r="Z12" s="217"/>
      <c r="AA12" s="186"/>
      <c r="AB12" s="186"/>
      <c r="AC12" s="218">
        <v>5200102.3</v>
      </c>
      <c r="AD12" s="182">
        <v>0</v>
      </c>
      <c r="AE12" s="182"/>
      <c r="AF12" s="182">
        <v>540</v>
      </c>
      <c r="AG12" s="182">
        <v>0</v>
      </c>
      <c r="AH12" s="182">
        <v>0</v>
      </c>
      <c r="AI12" s="182">
        <v>244</v>
      </c>
      <c r="AJ12" s="182">
        <v>198791.68</v>
      </c>
      <c r="AK12" s="182">
        <v>811</v>
      </c>
      <c r="AL12" s="182">
        <v>513</v>
      </c>
      <c r="AM12" s="182">
        <f t="shared" si="5"/>
        <v>1053</v>
      </c>
      <c r="AN12" s="182">
        <v>1708</v>
      </c>
      <c r="AO12" s="182"/>
      <c r="AP12" s="182">
        <v>1397</v>
      </c>
      <c r="AQ12" s="182">
        <f t="shared" si="6"/>
        <v>677</v>
      </c>
      <c r="AR12" s="182">
        <v>520</v>
      </c>
      <c r="AS12" s="182">
        <f t="shared" si="7"/>
        <v>1197</v>
      </c>
      <c r="AT12" s="218">
        <f t="shared" si="8"/>
        <v>551565.44</v>
      </c>
      <c r="AU12" s="218">
        <v>420050.8</v>
      </c>
      <c r="AV12" s="186">
        <v>588</v>
      </c>
      <c r="AW12" s="186">
        <v>2369</v>
      </c>
      <c r="AX12" s="186">
        <f t="shared" si="9"/>
        <v>1785</v>
      </c>
      <c r="AY12" s="218">
        <f t="shared" si="10"/>
        <v>971616.24</v>
      </c>
      <c r="AZ12" s="218">
        <v>722005.2</v>
      </c>
      <c r="BA12" s="219">
        <v>509</v>
      </c>
      <c r="BB12" s="218"/>
      <c r="BC12" s="186">
        <v>2882</v>
      </c>
      <c r="BD12" s="186">
        <v>2294</v>
      </c>
      <c r="BE12" s="186">
        <f t="shared" si="11"/>
        <v>2294</v>
      </c>
      <c r="BF12" s="218">
        <f t="shared" si="12"/>
        <v>1693621.44</v>
      </c>
      <c r="BG12" s="224">
        <v>625001.1</v>
      </c>
      <c r="BH12" s="225">
        <v>529</v>
      </c>
      <c r="BI12" s="226">
        <v>481</v>
      </c>
      <c r="BJ12" s="233">
        <f t="shared" si="13"/>
        <v>3363</v>
      </c>
      <c r="BK12" s="228">
        <f t="shared" si="14"/>
        <v>2823</v>
      </c>
      <c r="BL12" s="225">
        <v>649559.1</v>
      </c>
      <c r="BM12" s="218">
        <f t="shared" si="15"/>
        <v>2318622.54</v>
      </c>
      <c r="BN12" s="186">
        <v>480</v>
      </c>
      <c r="BO12" s="186">
        <v>3291</v>
      </c>
      <c r="BP12" s="186">
        <f t="shared" si="16"/>
        <v>3303</v>
      </c>
      <c r="BQ12" s="218">
        <f t="shared" si="17"/>
        <v>2968181.64</v>
      </c>
      <c r="BR12" s="218">
        <v>589392</v>
      </c>
      <c r="BS12" s="229">
        <v>641</v>
      </c>
      <c r="BT12" s="230">
        <v>787083.9</v>
      </c>
      <c r="BU12" s="186">
        <v>3942</v>
      </c>
      <c r="BV12" s="186">
        <v>4492</v>
      </c>
      <c r="BW12" s="186">
        <f t="shared" si="0"/>
        <v>3944</v>
      </c>
      <c r="BX12" s="218">
        <f t="shared" si="18"/>
        <v>3557573.64</v>
      </c>
      <c r="BY12" s="231">
        <v>477</v>
      </c>
      <c r="BZ12" s="232">
        <v>678556.35</v>
      </c>
      <c r="CA12" s="218">
        <f t="shared" si="1"/>
        <v>4344657.54</v>
      </c>
      <c r="CB12" s="186">
        <v>5140</v>
      </c>
      <c r="CC12" s="218"/>
      <c r="CD12" s="186">
        <f t="shared" si="19"/>
        <v>4421</v>
      </c>
      <c r="CE12" s="186">
        <v>615</v>
      </c>
      <c r="CF12" s="186">
        <f t="shared" si="20"/>
        <v>5036</v>
      </c>
      <c r="CG12" s="218">
        <v>755158.5</v>
      </c>
      <c r="CH12" s="186">
        <v>142</v>
      </c>
      <c r="CI12" s="217">
        <v>208913.24</v>
      </c>
      <c r="CJ12" s="218">
        <f t="shared" si="21"/>
        <v>5778372.39</v>
      </c>
      <c r="CK12" s="218">
        <f t="shared" si="22"/>
        <v>5023213.89</v>
      </c>
      <c r="CL12" s="186">
        <f t="shared" si="2"/>
        <v>5178</v>
      </c>
      <c r="CM12" s="218">
        <f t="shared" si="23"/>
        <v>5987285.63</v>
      </c>
      <c r="CN12" s="186">
        <f t="shared" si="3"/>
        <v>97.97665369649805</v>
      </c>
      <c r="CO12" s="222">
        <f t="shared" si="24"/>
        <v>100.73929961089493</v>
      </c>
      <c r="CP12" s="182">
        <v>220</v>
      </c>
      <c r="CQ12" s="182">
        <f>AG12+AI12</f>
        <v>244</v>
      </c>
      <c r="CR12" s="182">
        <v>433</v>
      </c>
      <c r="CS12" s="218">
        <f>AH12+AJ12</f>
        <v>198791.68</v>
      </c>
      <c r="CT12" s="218">
        <v>352773.76</v>
      </c>
      <c r="CU12" s="186">
        <f t="shared" si="25"/>
        <v>110.9090909090909</v>
      </c>
      <c r="CV12" s="183">
        <f t="shared" si="4"/>
        <v>-75</v>
      </c>
      <c r="CW12" s="186">
        <f t="shared" si="26"/>
        <v>103.56</v>
      </c>
    </row>
    <row r="13" spans="1:101" s="21" customFormat="1" ht="15">
      <c r="A13" s="3">
        <v>4010701</v>
      </c>
      <c r="B13" s="5" t="s">
        <v>66</v>
      </c>
      <c r="C13" s="186">
        <v>9810</v>
      </c>
      <c r="D13" s="216"/>
      <c r="E13" s="216"/>
      <c r="F13" s="186"/>
      <c r="G13" s="186"/>
      <c r="H13" s="186"/>
      <c r="I13" s="186"/>
      <c r="J13" s="186"/>
      <c r="K13" s="186"/>
      <c r="L13" s="186"/>
      <c r="M13" s="186"/>
      <c r="N13" s="182"/>
      <c r="O13" s="187"/>
      <c r="P13" s="187"/>
      <c r="Q13" s="186"/>
      <c r="R13" s="182"/>
      <c r="S13" s="182"/>
      <c r="T13" s="182"/>
      <c r="U13" s="186"/>
      <c r="V13" s="182"/>
      <c r="W13" s="182"/>
      <c r="X13" s="186"/>
      <c r="Y13" s="186"/>
      <c r="Z13" s="217"/>
      <c r="AA13" s="186"/>
      <c r="AB13" s="186"/>
      <c r="AC13" s="218">
        <v>10529874.89</v>
      </c>
      <c r="AD13" s="182">
        <v>850</v>
      </c>
      <c r="AE13" s="182"/>
      <c r="AF13" s="182">
        <v>2450</v>
      </c>
      <c r="AG13" s="182">
        <v>899</v>
      </c>
      <c r="AH13" s="182">
        <v>759628.03</v>
      </c>
      <c r="AI13" s="182">
        <v>884</v>
      </c>
      <c r="AJ13" s="182">
        <v>746953.48</v>
      </c>
      <c r="AK13" s="182">
        <v>2707</v>
      </c>
      <c r="AL13" s="182">
        <v>860</v>
      </c>
      <c r="AM13" s="182">
        <f t="shared" si="5"/>
        <v>3310</v>
      </c>
      <c r="AN13" s="182">
        <v>4512</v>
      </c>
      <c r="AO13" s="182"/>
      <c r="AP13" s="182">
        <v>3787</v>
      </c>
      <c r="AQ13" s="182">
        <f t="shared" si="6"/>
        <v>2616</v>
      </c>
      <c r="AR13" s="182">
        <v>974</v>
      </c>
      <c r="AS13" s="182">
        <f t="shared" si="7"/>
        <v>3590</v>
      </c>
      <c r="AT13" s="218">
        <f t="shared" si="8"/>
        <v>2210441.52</v>
      </c>
      <c r="AU13" s="218">
        <v>814067.08</v>
      </c>
      <c r="AV13" s="186">
        <v>867</v>
      </c>
      <c r="AW13" s="186">
        <v>5110</v>
      </c>
      <c r="AX13" s="186">
        <f t="shared" si="9"/>
        <v>4457</v>
      </c>
      <c r="AY13" s="218">
        <f t="shared" si="10"/>
        <v>3024508.6</v>
      </c>
      <c r="AZ13" s="218">
        <v>1044031.12</v>
      </c>
      <c r="BA13" s="219">
        <v>646</v>
      </c>
      <c r="BB13" s="218"/>
      <c r="BC13" s="186">
        <v>5950</v>
      </c>
      <c r="BD13" s="186">
        <v>5110</v>
      </c>
      <c r="BE13" s="186">
        <f t="shared" si="11"/>
        <v>5103</v>
      </c>
      <c r="BF13" s="218">
        <f t="shared" si="12"/>
        <v>4068539.72</v>
      </c>
      <c r="BG13" s="224">
        <v>778455.84</v>
      </c>
      <c r="BH13" s="225">
        <v>906</v>
      </c>
      <c r="BI13" s="226">
        <v>805</v>
      </c>
      <c r="BJ13" s="233">
        <f t="shared" si="13"/>
        <v>6755</v>
      </c>
      <c r="BK13" s="228">
        <f t="shared" si="14"/>
        <v>6009</v>
      </c>
      <c r="BL13" s="225">
        <v>1117953.24</v>
      </c>
      <c r="BM13" s="218">
        <f t="shared" si="15"/>
        <v>4846995.5600000005</v>
      </c>
      <c r="BN13" s="186">
        <v>844</v>
      </c>
      <c r="BO13" s="186">
        <v>6755</v>
      </c>
      <c r="BP13" s="186">
        <f t="shared" si="16"/>
        <v>6853</v>
      </c>
      <c r="BQ13" s="218">
        <f t="shared" si="17"/>
        <v>5964948.800000001</v>
      </c>
      <c r="BR13" s="218">
        <v>1041529.76</v>
      </c>
      <c r="BS13" s="229">
        <v>650</v>
      </c>
      <c r="BT13" s="230">
        <v>802126</v>
      </c>
      <c r="BU13" s="186">
        <v>7560</v>
      </c>
      <c r="BV13" s="186">
        <v>8400</v>
      </c>
      <c r="BW13" s="186">
        <f t="shared" si="0"/>
        <v>7503</v>
      </c>
      <c r="BX13" s="218">
        <f t="shared" si="18"/>
        <v>7006478.5600000005</v>
      </c>
      <c r="BY13" s="231">
        <v>1009</v>
      </c>
      <c r="BZ13" s="232">
        <v>1410380.2</v>
      </c>
      <c r="CA13" s="218">
        <f t="shared" si="1"/>
        <v>7808604.5600000005</v>
      </c>
      <c r="CB13" s="186">
        <v>9810</v>
      </c>
      <c r="CC13" s="218"/>
      <c r="CD13" s="186">
        <f t="shared" si="19"/>
        <v>8512</v>
      </c>
      <c r="CE13" s="186">
        <v>997</v>
      </c>
      <c r="CF13" s="186">
        <f t="shared" si="20"/>
        <v>9509</v>
      </c>
      <c r="CG13" s="218">
        <v>1197351.24</v>
      </c>
      <c r="CH13" s="186">
        <v>446</v>
      </c>
      <c r="CI13" s="217">
        <v>623773.82</v>
      </c>
      <c r="CJ13" s="218">
        <f t="shared" si="21"/>
        <v>10416336</v>
      </c>
      <c r="CK13" s="218">
        <f t="shared" si="22"/>
        <v>9218984.76</v>
      </c>
      <c r="CL13" s="186">
        <f t="shared" si="2"/>
        <v>9955</v>
      </c>
      <c r="CM13" s="218">
        <f t="shared" si="23"/>
        <v>11040109.82</v>
      </c>
      <c r="CN13" s="186">
        <f t="shared" si="3"/>
        <v>96.93170234454638</v>
      </c>
      <c r="CO13" s="222">
        <f t="shared" si="24"/>
        <v>101.47808358817534</v>
      </c>
      <c r="CP13" s="182">
        <v>1650</v>
      </c>
      <c r="CQ13" s="182">
        <v>1777</v>
      </c>
      <c r="CR13" s="182">
        <v>839</v>
      </c>
      <c r="CS13" s="218">
        <v>1501511.69</v>
      </c>
      <c r="CT13" s="218">
        <v>708929.83</v>
      </c>
      <c r="CU13" s="186">
        <f t="shared" si="25"/>
        <v>107.69696969696969</v>
      </c>
      <c r="CV13" s="183">
        <f t="shared" si="4"/>
        <v>-7</v>
      </c>
      <c r="CW13" s="186">
        <f t="shared" si="26"/>
        <v>199.1</v>
      </c>
    </row>
    <row r="14" spans="1:101" s="21" customFormat="1" ht="15">
      <c r="A14" s="3">
        <v>4010801</v>
      </c>
      <c r="B14" s="5" t="s">
        <v>67</v>
      </c>
      <c r="C14" s="186">
        <v>10360</v>
      </c>
      <c r="D14" s="216"/>
      <c r="E14" s="216"/>
      <c r="F14" s="186"/>
      <c r="G14" s="186"/>
      <c r="H14" s="186"/>
      <c r="I14" s="186"/>
      <c r="J14" s="186"/>
      <c r="K14" s="186"/>
      <c r="L14" s="186"/>
      <c r="M14" s="186"/>
      <c r="N14" s="182"/>
      <c r="O14" s="187"/>
      <c r="P14" s="187"/>
      <c r="Q14" s="186"/>
      <c r="R14" s="182"/>
      <c r="S14" s="182"/>
      <c r="T14" s="182"/>
      <c r="U14" s="186"/>
      <c r="V14" s="182"/>
      <c r="W14" s="182"/>
      <c r="X14" s="186"/>
      <c r="Y14" s="186"/>
      <c r="Z14" s="217"/>
      <c r="AA14" s="186"/>
      <c r="AB14" s="186"/>
      <c r="AC14" s="218">
        <v>9746863.75</v>
      </c>
      <c r="AD14" s="182">
        <v>1075</v>
      </c>
      <c r="AE14" s="182"/>
      <c r="AF14" s="182">
        <v>2150</v>
      </c>
      <c r="AG14" s="182">
        <v>0</v>
      </c>
      <c r="AH14" s="182">
        <v>0</v>
      </c>
      <c r="AI14" s="182">
        <v>1717</v>
      </c>
      <c r="AJ14" s="182">
        <v>1631819.63</v>
      </c>
      <c r="AK14" s="182">
        <v>2360</v>
      </c>
      <c r="AL14" s="182">
        <v>1075</v>
      </c>
      <c r="AM14" s="182">
        <f t="shared" si="5"/>
        <v>3225</v>
      </c>
      <c r="AN14" s="182">
        <v>3592</v>
      </c>
      <c r="AO14" s="182"/>
      <c r="AP14" s="182">
        <v>3027</v>
      </c>
      <c r="AQ14" s="182">
        <f t="shared" si="6"/>
        <v>2154</v>
      </c>
      <c r="AR14" s="182">
        <v>642</v>
      </c>
      <c r="AS14" s="182">
        <f t="shared" si="7"/>
        <v>2796</v>
      </c>
      <c r="AT14" s="218">
        <f t="shared" si="8"/>
        <v>2047140.0599999998</v>
      </c>
      <c r="AU14" s="218">
        <v>600443.34</v>
      </c>
      <c r="AV14" s="186">
        <v>740</v>
      </c>
      <c r="AW14" s="186">
        <v>3650</v>
      </c>
      <c r="AX14" s="186">
        <f t="shared" si="9"/>
        <v>3536</v>
      </c>
      <c r="AY14" s="218">
        <f t="shared" si="10"/>
        <v>2647583.4</v>
      </c>
      <c r="AZ14" s="218">
        <v>919642.4</v>
      </c>
      <c r="BA14" s="219">
        <v>143</v>
      </c>
      <c r="BB14" s="218"/>
      <c r="BC14" s="186">
        <v>4900</v>
      </c>
      <c r="BD14" s="186">
        <v>3650</v>
      </c>
      <c r="BE14" s="186">
        <f t="shared" si="11"/>
        <v>3679</v>
      </c>
      <c r="BF14" s="218">
        <f t="shared" si="12"/>
        <v>3567225.8</v>
      </c>
      <c r="BG14" s="224">
        <v>177714.68</v>
      </c>
      <c r="BH14" s="225">
        <v>1210</v>
      </c>
      <c r="BI14" s="226">
        <v>907</v>
      </c>
      <c r="BJ14" s="233">
        <f t="shared" si="13"/>
        <v>5807</v>
      </c>
      <c r="BK14" s="228">
        <f t="shared" si="14"/>
        <v>4889</v>
      </c>
      <c r="BL14" s="225">
        <v>1464680.8</v>
      </c>
      <c r="BM14" s="218">
        <f t="shared" si="15"/>
        <v>3744940.48</v>
      </c>
      <c r="BN14" s="186">
        <v>901</v>
      </c>
      <c r="BO14" s="186">
        <v>5800</v>
      </c>
      <c r="BP14" s="186">
        <f t="shared" si="16"/>
        <v>5790</v>
      </c>
      <c r="BQ14" s="218">
        <f t="shared" si="17"/>
        <v>5209621.28</v>
      </c>
      <c r="BR14" s="218">
        <v>1090642.48</v>
      </c>
      <c r="BS14" s="229">
        <v>1162</v>
      </c>
      <c r="BT14" s="230">
        <v>1406577.76</v>
      </c>
      <c r="BU14" s="186">
        <v>7000</v>
      </c>
      <c r="BV14" s="186">
        <v>8680</v>
      </c>
      <c r="BW14" s="186">
        <f t="shared" si="0"/>
        <v>6952</v>
      </c>
      <c r="BX14" s="218">
        <f t="shared" si="18"/>
        <v>6300263.76</v>
      </c>
      <c r="BY14" s="231">
        <v>1656</v>
      </c>
      <c r="BZ14" s="232">
        <v>2305284.48</v>
      </c>
      <c r="CA14" s="218">
        <f t="shared" si="1"/>
        <v>7706841.52</v>
      </c>
      <c r="CB14" s="186">
        <v>10318</v>
      </c>
      <c r="CC14" s="218"/>
      <c r="CD14" s="186">
        <f t="shared" si="19"/>
        <v>8608</v>
      </c>
      <c r="CE14" s="186">
        <v>1737</v>
      </c>
      <c r="CF14" s="186">
        <f t="shared" si="20"/>
        <v>10345</v>
      </c>
      <c r="CG14" s="218">
        <v>2080130.56</v>
      </c>
      <c r="CH14" s="186">
        <v>128</v>
      </c>
      <c r="CI14" s="217">
        <v>183686.04</v>
      </c>
      <c r="CJ14" s="218">
        <f t="shared" si="21"/>
        <v>12092256.56</v>
      </c>
      <c r="CK14" s="218">
        <f t="shared" si="22"/>
        <v>10012126</v>
      </c>
      <c r="CL14" s="186">
        <f t="shared" si="2"/>
        <v>10473</v>
      </c>
      <c r="CM14" s="218">
        <f t="shared" si="23"/>
        <v>12275942.6</v>
      </c>
      <c r="CN14" s="186">
        <f t="shared" si="3"/>
        <v>100.26167861988758</v>
      </c>
      <c r="CO14" s="222">
        <f t="shared" si="24"/>
        <v>101.09073359073359</v>
      </c>
      <c r="CP14" s="182">
        <v>1792</v>
      </c>
      <c r="CQ14" s="182">
        <v>1717</v>
      </c>
      <c r="CR14" s="182">
        <v>437</v>
      </c>
      <c r="CS14" s="218">
        <v>1631819.63</v>
      </c>
      <c r="CT14" s="218">
        <v>415320.43</v>
      </c>
      <c r="CU14" s="186">
        <f t="shared" si="25"/>
        <v>95.81473214285714</v>
      </c>
      <c r="CV14" s="183">
        <f t="shared" si="4"/>
        <v>29</v>
      </c>
      <c r="CW14" s="186">
        <f t="shared" si="26"/>
        <v>209.46</v>
      </c>
    </row>
    <row r="15" spans="1:101" s="21" customFormat="1" ht="15">
      <c r="A15" s="3">
        <v>4010901</v>
      </c>
      <c r="B15" s="5" t="s">
        <v>68</v>
      </c>
      <c r="C15" s="186">
        <v>2490</v>
      </c>
      <c r="D15" s="216"/>
      <c r="E15" s="216"/>
      <c r="F15" s="186"/>
      <c r="G15" s="186"/>
      <c r="H15" s="186"/>
      <c r="I15" s="186"/>
      <c r="J15" s="186"/>
      <c r="K15" s="186"/>
      <c r="L15" s="186"/>
      <c r="M15" s="186"/>
      <c r="N15" s="182"/>
      <c r="O15" s="187"/>
      <c r="P15" s="187"/>
      <c r="Q15" s="186"/>
      <c r="R15" s="182"/>
      <c r="S15" s="182"/>
      <c r="T15" s="182"/>
      <c r="U15" s="186"/>
      <c r="V15" s="182"/>
      <c r="W15" s="182"/>
      <c r="X15" s="186"/>
      <c r="Y15" s="186"/>
      <c r="Z15" s="217"/>
      <c r="AA15" s="186"/>
      <c r="AB15" s="186"/>
      <c r="AC15" s="218">
        <v>2884810.02</v>
      </c>
      <c r="AD15" s="182">
        <v>120</v>
      </c>
      <c r="AE15" s="182"/>
      <c r="AF15" s="182">
        <v>600</v>
      </c>
      <c r="AG15" s="182">
        <v>120</v>
      </c>
      <c r="AH15" s="182">
        <v>115045.2</v>
      </c>
      <c r="AI15" s="182">
        <v>240</v>
      </c>
      <c r="AJ15" s="182">
        <v>230090.4</v>
      </c>
      <c r="AK15" s="182">
        <v>608</v>
      </c>
      <c r="AL15" s="182">
        <v>210</v>
      </c>
      <c r="AM15" s="182">
        <f t="shared" si="5"/>
        <v>810</v>
      </c>
      <c r="AN15" s="182">
        <v>1017</v>
      </c>
      <c r="AO15" s="182"/>
      <c r="AP15" s="182">
        <v>934</v>
      </c>
      <c r="AQ15" s="182">
        <f t="shared" si="6"/>
        <v>579</v>
      </c>
      <c r="AR15" s="182">
        <v>234</v>
      </c>
      <c r="AS15" s="182">
        <f t="shared" si="7"/>
        <v>813</v>
      </c>
      <c r="AT15" s="218">
        <f t="shared" si="8"/>
        <v>555093.09</v>
      </c>
      <c r="AU15" s="218">
        <v>217065.42</v>
      </c>
      <c r="AV15" s="186">
        <v>217</v>
      </c>
      <c r="AW15" s="186">
        <v>1229</v>
      </c>
      <c r="AX15" s="186">
        <f t="shared" si="9"/>
        <v>1030</v>
      </c>
      <c r="AY15" s="218">
        <f t="shared" si="10"/>
        <v>772158.51</v>
      </c>
      <c r="AZ15" s="218">
        <v>273131.39</v>
      </c>
      <c r="BA15" s="219">
        <v>214</v>
      </c>
      <c r="BB15" s="218"/>
      <c r="BC15" s="186">
        <v>1443</v>
      </c>
      <c r="BD15" s="186">
        <v>1229</v>
      </c>
      <c r="BE15" s="186">
        <f t="shared" si="11"/>
        <v>1244</v>
      </c>
      <c r="BF15" s="218">
        <f t="shared" si="12"/>
        <v>1045289.9</v>
      </c>
      <c r="BG15" s="224">
        <v>269355.38</v>
      </c>
      <c r="BH15" s="225">
        <v>200</v>
      </c>
      <c r="BI15" s="226">
        <v>216</v>
      </c>
      <c r="BJ15" s="233">
        <f t="shared" si="13"/>
        <v>1659</v>
      </c>
      <c r="BK15" s="228">
        <f t="shared" si="14"/>
        <v>1444</v>
      </c>
      <c r="BL15" s="225">
        <v>251734</v>
      </c>
      <c r="BM15" s="218">
        <f t="shared" si="15"/>
        <v>1314645.28</v>
      </c>
      <c r="BN15" s="186">
        <v>206</v>
      </c>
      <c r="BO15" s="186">
        <v>1642</v>
      </c>
      <c r="BP15" s="186">
        <f t="shared" si="16"/>
        <v>1650</v>
      </c>
      <c r="BQ15" s="218">
        <f t="shared" si="17"/>
        <v>1566379.28</v>
      </c>
      <c r="BR15" s="218">
        <v>259286.02</v>
      </c>
      <c r="BS15" s="229">
        <v>208</v>
      </c>
      <c r="BT15" s="230">
        <v>280099.04</v>
      </c>
      <c r="BU15" s="186">
        <v>1862</v>
      </c>
      <c r="BV15" s="186">
        <v>2082</v>
      </c>
      <c r="BW15" s="186">
        <f t="shared" si="0"/>
        <v>1858</v>
      </c>
      <c r="BX15" s="218">
        <f t="shared" si="18"/>
        <v>1825665.3</v>
      </c>
      <c r="BY15" s="231">
        <v>201</v>
      </c>
      <c r="BZ15" s="232">
        <v>307540.05</v>
      </c>
      <c r="CA15" s="218">
        <f t="shared" si="1"/>
        <v>2105764.34</v>
      </c>
      <c r="CB15" s="186">
        <v>2263</v>
      </c>
      <c r="CC15" s="218"/>
      <c r="CD15" s="186">
        <f t="shared" si="19"/>
        <v>2059</v>
      </c>
      <c r="CE15" s="186">
        <v>240</v>
      </c>
      <c r="CF15" s="186">
        <f t="shared" si="20"/>
        <v>2299</v>
      </c>
      <c r="CG15" s="218">
        <v>315991.2</v>
      </c>
      <c r="CH15" s="186">
        <v>240</v>
      </c>
      <c r="CI15" s="217">
        <v>316701.6</v>
      </c>
      <c r="CJ15" s="218">
        <f t="shared" si="21"/>
        <v>2729295.59</v>
      </c>
      <c r="CK15" s="218">
        <f t="shared" si="22"/>
        <v>2413304.3899999997</v>
      </c>
      <c r="CL15" s="186">
        <f t="shared" si="2"/>
        <v>2539</v>
      </c>
      <c r="CM15" s="218">
        <f t="shared" si="23"/>
        <v>3045997.19</v>
      </c>
      <c r="CN15" s="186">
        <f t="shared" si="3"/>
        <v>101.59080866106937</v>
      </c>
      <c r="CO15" s="222">
        <f t="shared" si="24"/>
        <v>101.96787148594377</v>
      </c>
      <c r="CP15" s="182">
        <v>359</v>
      </c>
      <c r="CQ15" s="182">
        <f>AG15+AI15</f>
        <v>360</v>
      </c>
      <c r="CR15" s="182">
        <v>219</v>
      </c>
      <c r="CS15" s="218">
        <f>AH15+AJ15</f>
        <v>345135.6</v>
      </c>
      <c r="CT15" s="218">
        <v>209957.49</v>
      </c>
      <c r="CU15" s="186">
        <f t="shared" si="25"/>
        <v>100.27855153203342</v>
      </c>
      <c r="CV15" s="183">
        <f t="shared" si="4"/>
        <v>15</v>
      </c>
      <c r="CW15" s="186">
        <f t="shared" si="26"/>
        <v>50.78</v>
      </c>
    </row>
    <row r="16" spans="1:101" s="21" customFormat="1" ht="15">
      <c r="A16" s="3">
        <v>4011001</v>
      </c>
      <c r="B16" s="5" t="s">
        <v>69</v>
      </c>
      <c r="C16" s="186">
        <v>3750</v>
      </c>
      <c r="D16" s="216"/>
      <c r="E16" s="216"/>
      <c r="F16" s="186"/>
      <c r="G16" s="186"/>
      <c r="H16" s="186"/>
      <c r="I16" s="186"/>
      <c r="J16" s="186"/>
      <c r="K16" s="186"/>
      <c r="L16" s="186"/>
      <c r="M16" s="186"/>
      <c r="N16" s="182"/>
      <c r="O16" s="187"/>
      <c r="P16" s="187"/>
      <c r="Q16" s="186"/>
      <c r="R16" s="182"/>
      <c r="S16" s="182"/>
      <c r="T16" s="182"/>
      <c r="U16" s="186"/>
      <c r="V16" s="182"/>
      <c r="W16" s="182"/>
      <c r="X16" s="186"/>
      <c r="Y16" s="186"/>
      <c r="Z16" s="217"/>
      <c r="AA16" s="186"/>
      <c r="AB16" s="186"/>
      <c r="AC16" s="218">
        <v>4273241.97</v>
      </c>
      <c r="AD16" s="182">
        <v>0</v>
      </c>
      <c r="AE16" s="182"/>
      <c r="AF16" s="182">
        <v>0</v>
      </c>
      <c r="AG16" s="182">
        <v>0</v>
      </c>
      <c r="AH16" s="182">
        <v>0</v>
      </c>
      <c r="AI16" s="182">
        <v>0</v>
      </c>
      <c r="AJ16" s="182">
        <v>0</v>
      </c>
      <c r="AK16" s="182">
        <v>184</v>
      </c>
      <c r="AL16" s="182">
        <v>417</v>
      </c>
      <c r="AM16" s="182">
        <f t="shared" si="5"/>
        <v>417</v>
      </c>
      <c r="AN16" s="182">
        <v>870</v>
      </c>
      <c r="AO16" s="182"/>
      <c r="AP16" s="182">
        <v>480</v>
      </c>
      <c r="AQ16" s="182">
        <f t="shared" si="6"/>
        <v>0</v>
      </c>
      <c r="AR16" s="182">
        <v>462</v>
      </c>
      <c r="AS16" s="182">
        <f t="shared" si="7"/>
        <v>462</v>
      </c>
      <c r="AT16" s="218">
        <f t="shared" si="8"/>
        <v>0</v>
      </c>
      <c r="AU16" s="218">
        <v>400743.42</v>
      </c>
      <c r="AV16" s="186">
        <v>261</v>
      </c>
      <c r="AW16" s="186">
        <v>1287</v>
      </c>
      <c r="AX16" s="186">
        <f t="shared" si="9"/>
        <v>723</v>
      </c>
      <c r="AY16" s="218">
        <f t="shared" si="10"/>
        <v>400743.42</v>
      </c>
      <c r="AZ16" s="218">
        <v>307176.12</v>
      </c>
      <c r="BA16" s="219">
        <v>85</v>
      </c>
      <c r="BB16" s="218"/>
      <c r="BC16" s="186">
        <v>1707</v>
      </c>
      <c r="BD16" s="186">
        <v>808</v>
      </c>
      <c r="BE16" s="186">
        <f t="shared" si="11"/>
        <v>808</v>
      </c>
      <c r="BF16" s="218">
        <f t="shared" si="12"/>
        <v>707919.54</v>
      </c>
      <c r="BG16" s="224">
        <v>100038.2</v>
      </c>
      <c r="BH16" s="225">
        <v>656</v>
      </c>
      <c r="BI16" s="226">
        <v>320</v>
      </c>
      <c r="BJ16" s="233">
        <f t="shared" si="13"/>
        <v>2027</v>
      </c>
      <c r="BK16" s="228">
        <f t="shared" si="14"/>
        <v>1464</v>
      </c>
      <c r="BL16" s="225">
        <v>772059.52</v>
      </c>
      <c r="BM16" s="218">
        <f t="shared" si="15"/>
        <v>807957.74</v>
      </c>
      <c r="BN16" s="186">
        <v>331</v>
      </c>
      <c r="BO16" s="186">
        <v>1776</v>
      </c>
      <c r="BP16" s="186">
        <f t="shared" si="16"/>
        <v>1795</v>
      </c>
      <c r="BQ16" s="218">
        <f t="shared" si="17"/>
        <v>1580017.26</v>
      </c>
      <c r="BR16" s="218">
        <v>389560.52</v>
      </c>
      <c r="BS16" s="229">
        <v>220</v>
      </c>
      <c r="BT16" s="230">
        <v>259010.4</v>
      </c>
      <c r="BU16" s="186">
        <v>2276</v>
      </c>
      <c r="BV16" s="186">
        <v>2796</v>
      </c>
      <c r="BW16" s="186">
        <f t="shared" si="0"/>
        <v>2015</v>
      </c>
      <c r="BX16" s="218">
        <f t="shared" si="18"/>
        <v>1969577.78</v>
      </c>
      <c r="BY16" s="231">
        <v>350</v>
      </c>
      <c r="BZ16" s="232">
        <v>475930</v>
      </c>
      <c r="CA16" s="218">
        <f t="shared" si="1"/>
        <v>2228588.18</v>
      </c>
      <c r="CB16" s="186">
        <v>3116</v>
      </c>
      <c r="CC16" s="218"/>
      <c r="CD16" s="186">
        <f t="shared" si="19"/>
        <v>2365</v>
      </c>
      <c r="CE16" s="186">
        <v>632</v>
      </c>
      <c r="CF16" s="186">
        <f t="shared" si="20"/>
        <v>2997</v>
      </c>
      <c r="CG16" s="218">
        <v>744066.24</v>
      </c>
      <c r="CH16" s="186">
        <v>790</v>
      </c>
      <c r="CI16" s="217">
        <v>1110289.7</v>
      </c>
      <c r="CJ16" s="218">
        <f t="shared" si="21"/>
        <v>3448584.42</v>
      </c>
      <c r="CK16" s="218">
        <f t="shared" si="22"/>
        <v>2704518.18</v>
      </c>
      <c r="CL16" s="186">
        <f t="shared" si="2"/>
        <v>3787</v>
      </c>
      <c r="CM16" s="218">
        <f t="shared" si="23"/>
        <v>4558874.12</v>
      </c>
      <c r="CN16" s="186">
        <f t="shared" si="3"/>
        <v>96.18100128369704</v>
      </c>
      <c r="CO16" s="222">
        <f t="shared" si="24"/>
        <v>100.98666666666666</v>
      </c>
      <c r="CP16" s="182">
        <v>0</v>
      </c>
      <c r="CQ16" s="182">
        <f>AG16+AI16</f>
        <v>0</v>
      </c>
      <c r="CR16" s="182"/>
      <c r="CS16" s="218">
        <f>AH16+AJ16</f>
        <v>0</v>
      </c>
      <c r="CT16" s="218"/>
      <c r="CU16" s="186">
        <v>0</v>
      </c>
      <c r="CV16" s="183">
        <f t="shared" si="4"/>
        <v>-479</v>
      </c>
      <c r="CW16" s="186">
        <f t="shared" si="26"/>
        <v>75.74</v>
      </c>
    </row>
    <row r="17" spans="1:101" s="21" customFormat="1" ht="15">
      <c r="A17" s="3">
        <v>4011101</v>
      </c>
      <c r="B17" s="5" t="s">
        <v>70</v>
      </c>
      <c r="C17" s="186">
        <v>8010</v>
      </c>
      <c r="D17" s="216"/>
      <c r="E17" s="216"/>
      <c r="F17" s="186"/>
      <c r="G17" s="186"/>
      <c r="H17" s="186"/>
      <c r="I17" s="186"/>
      <c r="J17" s="186"/>
      <c r="K17" s="186"/>
      <c r="L17" s="186"/>
      <c r="M17" s="186"/>
      <c r="N17" s="182"/>
      <c r="O17" s="187"/>
      <c r="P17" s="187"/>
      <c r="Q17" s="186"/>
      <c r="R17" s="182"/>
      <c r="S17" s="182"/>
      <c r="T17" s="182"/>
      <c r="U17" s="186"/>
      <c r="V17" s="182"/>
      <c r="W17" s="182"/>
      <c r="X17" s="186"/>
      <c r="Y17" s="186"/>
      <c r="Z17" s="217"/>
      <c r="AA17" s="186"/>
      <c r="AB17" s="186"/>
      <c r="AC17" s="218">
        <v>8864892.3</v>
      </c>
      <c r="AD17" s="182">
        <v>365</v>
      </c>
      <c r="AE17" s="182"/>
      <c r="AF17" s="182">
        <v>1975</v>
      </c>
      <c r="AG17" s="182">
        <v>395</v>
      </c>
      <c r="AH17" s="182">
        <v>359777.85</v>
      </c>
      <c r="AI17" s="182">
        <v>856</v>
      </c>
      <c r="AJ17" s="182">
        <v>779670.48</v>
      </c>
      <c r="AK17" s="182">
        <v>2102</v>
      </c>
      <c r="AL17" s="182">
        <v>805</v>
      </c>
      <c r="AM17" s="182">
        <f t="shared" si="5"/>
        <v>2780</v>
      </c>
      <c r="AN17" s="182">
        <v>3352</v>
      </c>
      <c r="AO17" s="182"/>
      <c r="AP17" s="182">
        <v>3270</v>
      </c>
      <c r="AQ17" s="182">
        <f t="shared" si="6"/>
        <v>1962</v>
      </c>
      <c r="AR17" s="182">
        <v>889</v>
      </c>
      <c r="AS17" s="182">
        <f t="shared" si="7"/>
        <v>2851</v>
      </c>
      <c r="AT17" s="218">
        <f t="shared" si="8"/>
        <v>1787048.46</v>
      </c>
      <c r="AU17" s="218">
        <v>806272.47</v>
      </c>
      <c r="AV17" s="186">
        <v>528</v>
      </c>
      <c r="AW17" s="186">
        <v>4248</v>
      </c>
      <c r="AX17" s="186">
        <f t="shared" si="9"/>
        <v>3379</v>
      </c>
      <c r="AY17" s="218">
        <f t="shared" si="10"/>
        <v>2593320.9299999997</v>
      </c>
      <c r="AZ17" s="218">
        <v>641773.44</v>
      </c>
      <c r="BA17" s="219">
        <v>899</v>
      </c>
      <c r="BB17" s="218"/>
      <c r="BC17" s="186">
        <v>5025</v>
      </c>
      <c r="BD17" s="186">
        <v>4248</v>
      </c>
      <c r="BE17" s="186">
        <f t="shared" si="11"/>
        <v>4278</v>
      </c>
      <c r="BF17" s="218">
        <f t="shared" si="12"/>
        <v>3235094.3699999996</v>
      </c>
      <c r="BG17" s="224">
        <v>1092716.52</v>
      </c>
      <c r="BH17" s="225">
        <v>963</v>
      </c>
      <c r="BI17" s="226">
        <v>777</v>
      </c>
      <c r="BJ17" s="233">
        <f t="shared" si="13"/>
        <v>5802</v>
      </c>
      <c r="BK17" s="228">
        <f t="shared" si="14"/>
        <v>5241</v>
      </c>
      <c r="BL17" s="225">
        <v>1185307.24</v>
      </c>
      <c r="BM17" s="218">
        <f t="shared" si="15"/>
        <v>4327810.89</v>
      </c>
      <c r="BN17" s="186">
        <v>810</v>
      </c>
      <c r="BO17" s="186">
        <v>6015</v>
      </c>
      <c r="BP17" s="186">
        <f t="shared" si="16"/>
        <v>6051</v>
      </c>
      <c r="BQ17" s="218">
        <f t="shared" si="17"/>
        <v>5513118.13</v>
      </c>
      <c r="BR17" s="218">
        <v>997458.3</v>
      </c>
      <c r="BS17" s="229">
        <v>841</v>
      </c>
      <c r="BT17" s="230">
        <v>1028811.83</v>
      </c>
      <c r="BU17" s="186">
        <v>6792</v>
      </c>
      <c r="BV17" s="186">
        <v>7510</v>
      </c>
      <c r="BW17" s="186">
        <f t="shared" si="0"/>
        <v>6892</v>
      </c>
      <c r="BX17" s="218">
        <f t="shared" si="18"/>
        <v>6510576.43</v>
      </c>
      <c r="BY17" s="231">
        <v>688</v>
      </c>
      <c r="BZ17" s="232">
        <v>956237.44</v>
      </c>
      <c r="CA17" s="218">
        <f t="shared" si="1"/>
        <v>7539388.26</v>
      </c>
      <c r="CB17" s="186">
        <v>8010</v>
      </c>
      <c r="CC17" s="218"/>
      <c r="CD17" s="186">
        <f t="shared" si="19"/>
        <v>7580</v>
      </c>
      <c r="CE17" s="186">
        <v>662</v>
      </c>
      <c r="CF17" s="186">
        <f t="shared" si="20"/>
        <v>8242</v>
      </c>
      <c r="CG17" s="218">
        <v>784350.99</v>
      </c>
      <c r="CH17" s="186"/>
      <c r="CI17" s="217"/>
      <c r="CJ17" s="218">
        <f t="shared" si="21"/>
        <v>9279976.69</v>
      </c>
      <c r="CK17" s="218">
        <f t="shared" si="22"/>
        <v>8495625.7</v>
      </c>
      <c r="CL17" s="186">
        <f t="shared" si="2"/>
        <v>8242</v>
      </c>
      <c r="CM17" s="218">
        <f t="shared" si="23"/>
        <v>9279976.69</v>
      </c>
      <c r="CN17" s="186">
        <f t="shared" si="3"/>
        <v>102.896379525593</v>
      </c>
      <c r="CO17" s="222">
        <f t="shared" si="24"/>
        <v>102.896379525593</v>
      </c>
      <c r="CP17" s="182">
        <v>1182</v>
      </c>
      <c r="CQ17" s="182">
        <v>1246</v>
      </c>
      <c r="CR17" s="182">
        <v>716</v>
      </c>
      <c r="CS17" s="218">
        <v>1134894.18</v>
      </c>
      <c r="CT17" s="218">
        <v>652154.28</v>
      </c>
      <c r="CU17" s="186">
        <f t="shared" si="25"/>
        <v>105.41455160744502</v>
      </c>
      <c r="CV17" s="183">
        <f t="shared" si="4"/>
        <v>30</v>
      </c>
      <c r="CW17" s="186">
        <f t="shared" si="26"/>
        <v>164.84</v>
      </c>
    </row>
    <row r="18" spans="1:101" s="21" customFormat="1" ht="15">
      <c r="A18" s="3">
        <v>4011201</v>
      </c>
      <c r="B18" s="5" t="s">
        <v>71</v>
      </c>
      <c r="C18" s="186">
        <v>2665</v>
      </c>
      <c r="D18" s="216"/>
      <c r="E18" s="216"/>
      <c r="F18" s="186"/>
      <c r="G18" s="186"/>
      <c r="H18" s="186"/>
      <c r="I18" s="186"/>
      <c r="J18" s="186"/>
      <c r="K18" s="186"/>
      <c r="L18" s="186"/>
      <c r="M18" s="186"/>
      <c r="N18" s="182"/>
      <c r="O18" s="187"/>
      <c r="P18" s="187"/>
      <c r="Q18" s="186"/>
      <c r="R18" s="182"/>
      <c r="S18" s="182"/>
      <c r="T18" s="182"/>
      <c r="U18" s="186"/>
      <c r="V18" s="182"/>
      <c r="W18" s="182"/>
      <c r="X18" s="186"/>
      <c r="Y18" s="186"/>
      <c r="Z18" s="217"/>
      <c r="AA18" s="186"/>
      <c r="AB18" s="186"/>
      <c r="AC18" s="218">
        <v>3571846.65</v>
      </c>
      <c r="AD18" s="182">
        <v>0</v>
      </c>
      <c r="AE18" s="182"/>
      <c r="AF18" s="182">
        <v>450</v>
      </c>
      <c r="AG18" s="182">
        <v>0</v>
      </c>
      <c r="AH18" s="182">
        <v>0</v>
      </c>
      <c r="AI18" s="182">
        <v>239</v>
      </c>
      <c r="AJ18" s="182">
        <v>260770.51</v>
      </c>
      <c r="AK18" s="182">
        <v>466</v>
      </c>
      <c r="AL18" s="182">
        <v>290</v>
      </c>
      <c r="AM18" s="182">
        <f t="shared" si="5"/>
        <v>740</v>
      </c>
      <c r="AN18" s="182">
        <v>1030</v>
      </c>
      <c r="AO18" s="182"/>
      <c r="AP18" s="182">
        <v>803</v>
      </c>
      <c r="AQ18" s="182">
        <f t="shared" si="6"/>
        <v>448</v>
      </c>
      <c r="AR18" s="182">
        <v>289</v>
      </c>
      <c r="AS18" s="182">
        <f t="shared" si="7"/>
        <v>737</v>
      </c>
      <c r="AT18" s="218">
        <f t="shared" si="8"/>
        <v>488808.32</v>
      </c>
      <c r="AU18" s="218">
        <v>307426.64</v>
      </c>
      <c r="AV18" s="186">
        <v>293</v>
      </c>
      <c r="AW18" s="186">
        <v>1320</v>
      </c>
      <c r="AX18" s="186">
        <f t="shared" si="9"/>
        <v>1030</v>
      </c>
      <c r="AY18" s="218">
        <f t="shared" si="10"/>
        <v>796234.96</v>
      </c>
      <c r="AZ18" s="218">
        <v>421975.67</v>
      </c>
      <c r="BA18" s="219">
        <v>295</v>
      </c>
      <c r="BB18" s="218"/>
      <c r="BC18" s="186">
        <v>1610</v>
      </c>
      <c r="BD18" s="186">
        <v>1320</v>
      </c>
      <c r="BE18" s="186">
        <f t="shared" si="11"/>
        <v>1325</v>
      </c>
      <c r="BF18" s="218">
        <f t="shared" si="12"/>
        <v>1218210.63</v>
      </c>
      <c r="BG18" s="224">
        <v>424856.05</v>
      </c>
      <c r="BH18" s="225">
        <v>270</v>
      </c>
      <c r="BI18" s="226">
        <v>290</v>
      </c>
      <c r="BJ18" s="233">
        <f t="shared" si="13"/>
        <v>1900</v>
      </c>
      <c r="BK18" s="228">
        <f t="shared" si="14"/>
        <v>1595</v>
      </c>
      <c r="BL18" s="225">
        <v>388851.3</v>
      </c>
      <c r="BM18" s="218">
        <f t="shared" si="15"/>
        <v>1643066.68</v>
      </c>
      <c r="BN18" s="186">
        <v>278</v>
      </c>
      <c r="BO18" s="186">
        <v>1900</v>
      </c>
      <c r="BP18" s="186">
        <f t="shared" si="16"/>
        <v>1873</v>
      </c>
      <c r="BQ18" s="218">
        <f t="shared" si="17"/>
        <v>2031917.98</v>
      </c>
      <c r="BR18" s="218">
        <v>400372.82</v>
      </c>
      <c r="BS18" s="229">
        <v>297</v>
      </c>
      <c r="BT18" s="230">
        <v>427736.43</v>
      </c>
      <c r="BU18" s="186">
        <v>2190</v>
      </c>
      <c r="BV18" s="186">
        <v>2480</v>
      </c>
      <c r="BW18" s="186">
        <f t="shared" si="0"/>
        <v>2170</v>
      </c>
      <c r="BX18" s="218">
        <f t="shared" si="18"/>
        <v>2432290.8</v>
      </c>
      <c r="BY18" s="231">
        <v>254</v>
      </c>
      <c r="BZ18" s="232">
        <v>421594.28</v>
      </c>
      <c r="CA18" s="218">
        <f t="shared" si="1"/>
        <v>2860027.23</v>
      </c>
      <c r="CB18" s="186">
        <v>2665</v>
      </c>
      <c r="CC18" s="218"/>
      <c r="CD18" s="186">
        <f t="shared" si="19"/>
        <v>2424</v>
      </c>
      <c r="CE18" s="186">
        <v>257</v>
      </c>
      <c r="CF18" s="186">
        <f t="shared" si="20"/>
        <v>2681</v>
      </c>
      <c r="CG18" s="218">
        <v>367892.93</v>
      </c>
      <c r="CH18" s="186">
        <v>11</v>
      </c>
      <c r="CI18" s="217">
        <v>18886.12</v>
      </c>
      <c r="CJ18" s="218">
        <f t="shared" si="21"/>
        <v>3649514.44</v>
      </c>
      <c r="CK18" s="218">
        <f t="shared" si="22"/>
        <v>3281621.51</v>
      </c>
      <c r="CL18" s="186">
        <f t="shared" si="2"/>
        <v>2692</v>
      </c>
      <c r="CM18" s="218">
        <f t="shared" si="23"/>
        <v>3668400.56</v>
      </c>
      <c r="CN18" s="186">
        <f t="shared" si="3"/>
        <v>100.60037523452156</v>
      </c>
      <c r="CO18" s="222">
        <f t="shared" si="24"/>
        <v>101.01313320825516</v>
      </c>
      <c r="CP18" s="182">
        <v>200</v>
      </c>
      <c r="CQ18" s="182">
        <f>AG18+AI18</f>
        <v>239</v>
      </c>
      <c r="CR18" s="182">
        <v>209</v>
      </c>
      <c r="CS18" s="218">
        <f>AH18+AJ18</f>
        <v>260770.51</v>
      </c>
      <c r="CT18" s="218">
        <v>228037.81</v>
      </c>
      <c r="CU18" s="186">
        <f t="shared" si="25"/>
        <v>119.5</v>
      </c>
      <c r="CV18" s="183">
        <f t="shared" si="4"/>
        <v>5</v>
      </c>
      <c r="CW18" s="186">
        <f t="shared" si="26"/>
        <v>53.84</v>
      </c>
    </row>
    <row r="19" spans="1:101" s="21" customFormat="1" ht="15">
      <c r="A19" s="3">
        <v>4011401</v>
      </c>
      <c r="B19" s="5" t="s">
        <v>72</v>
      </c>
      <c r="C19" s="186">
        <v>3680</v>
      </c>
      <c r="D19" s="216"/>
      <c r="E19" s="216"/>
      <c r="F19" s="186"/>
      <c r="G19" s="186"/>
      <c r="H19" s="186"/>
      <c r="I19" s="186"/>
      <c r="J19" s="186"/>
      <c r="K19" s="186"/>
      <c r="L19" s="186"/>
      <c r="M19" s="186"/>
      <c r="N19" s="182"/>
      <c r="O19" s="187"/>
      <c r="P19" s="187"/>
      <c r="Q19" s="186"/>
      <c r="R19" s="182"/>
      <c r="S19" s="182"/>
      <c r="T19" s="182"/>
      <c r="U19" s="186"/>
      <c r="V19" s="182"/>
      <c r="W19" s="182"/>
      <c r="X19" s="186"/>
      <c r="Y19" s="186"/>
      <c r="Z19" s="217"/>
      <c r="AA19" s="186"/>
      <c r="AB19" s="186"/>
      <c r="AC19" s="218">
        <v>3986384.24</v>
      </c>
      <c r="AD19" s="182">
        <v>0</v>
      </c>
      <c r="AE19" s="182"/>
      <c r="AF19" s="182">
        <v>788</v>
      </c>
      <c r="AG19" s="182">
        <v>0</v>
      </c>
      <c r="AH19" s="182">
        <v>0</v>
      </c>
      <c r="AI19" s="182">
        <v>396</v>
      </c>
      <c r="AJ19" s="182">
        <v>350947.08</v>
      </c>
      <c r="AK19" s="182">
        <v>825</v>
      </c>
      <c r="AL19" s="182">
        <v>393</v>
      </c>
      <c r="AM19" s="182">
        <f t="shared" si="5"/>
        <v>1181</v>
      </c>
      <c r="AN19" s="182">
        <v>1494</v>
      </c>
      <c r="AO19" s="182"/>
      <c r="AP19" s="182">
        <v>1289</v>
      </c>
      <c r="AQ19" s="182">
        <f t="shared" si="6"/>
        <v>755</v>
      </c>
      <c r="AR19" s="182">
        <v>380</v>
      </c>
      <c r="AS19" s="182">
        <f t="shared" si="7"/>
        <v>1135</v>
      </c>
      <c r="AT19" s="218">
        <f t="shared" si="8"/>
        <v>669103.65</v>
      </c>
      <c r="AU19" s="218">
        <v>328867.2</v>
      </c>
      <c r="AV19" s="186">
        <v>351</v>
      </c>
      <c r="AW19" s="186">
        <v>1859</v>
      </c>
      <c r="AX19" s="186">
        <f t="shared" si="9"/>
        <v>1486</v>
      </c>
      <c r="AY19" s="218">
        <f t="shared" si="10"/>
        <v>997970.8500000001</v>
      </c>
      <c r="AZ19" s="218">
        <v>411919.56</v>
      </c>
      <c r="BA19" s="219">
        <v>338</v>
      </c>
      <c r="BB19" s="218"/>
      <c r="BC19" s="186">
        <v>2169</v>
      </c>
      <c r="BD19" s="186">
        <v>1824</v>
      </c>
      <c r="BE19" s="186">
        <f t="shared" si="11"/>
        <v>1824</v>
      </c>
      <c r="BF19" s="218">
        <f t="shared" si="12"/>
        <v>1409890.4100000001</v>
      </c>
      <c r="BG19" s="224">
        <v>396663.28</v>
      </c>
      <c r="BH19" s="225">
        <v>302</v>
      </c>
      <c r="BI19" s="226">
        <v>351</v>
      </c>
      <c r="BJ19" s="233">
        <f t="shared" si="13"/>
        <v>2520</v>
      </c>
      <c r="BK19" s="228">
        <f t="shared" si="14"/>
        <v>2126</v>
      </c>
      <c r="BL19" s="225">
        <v>354415.12</v>
      </c>
      <c r="BM19" s="218">
        <f t="shared" si="15"/>
        <v>1806553.6900000002</v>
      </c>
      <c r="BN19" s="186">
        <v>325</v>
      </c>
      <c r="BO19" s="186">
        <v>2465</v>
      </c>
      <c r="BP19" s="186">
        <f t="shared" si="16"/>
        <v>2451</v>
      </c>
      <c r="BQ19" s="218">
        <f t="shared" si="17"/>
        <v>2160968.81</v>
      </c>
      <c r="BR19" s="218">
        <v>381407</v>
      </c>
      <c r="BS19" s="229">
        <v>437</v>
      </c>
      <c r="BT19" s="230">
        <v>537964.48</v>
      </c>
      <c r="BU19" s="186">
        <v>2912</v>
      </c>
      <c r="BV19" s="186">
        <v>3323</v>
      </c>
      <c r="BW19" s="186">
        <f t="shared" si="0"/>
        <v>2888</v>
      </c>
      <c r="BX19" s="218">
        <f t="shared" si="18"/>
        <v>2542375.81</v>
      </c>
      <c r="BY19" s="231">
        <v>349</v>
      </c>
      <c r="BZ19" s="232">
        <v>493318.48</v>
      </c>
      <c r="CA19" s="218">
        <f t="shared" si="1"/>
        <v>3080340.29</v>
      </c>
      <c r="CB19" s="186">
        <v>3680</v>
      </c>
      <c r="CC19" s="218"/>
      <c r="CD19" s="186">
        <f t="shared" si="19"/>
        <v>3237</v>
      </c>
      <c r="CE19" s="186">
        <v>427</v>
      </c>
      <c r="CF19" s="186">
        <f t="shared" si="20"/>
        <v>3664</v>
      </c>
      <c r="CG19" s="218">
        <v>476224.56</v>
      </c>
      <c r="CH19" s="186">
        <v>34</v>
      </c>
      <c r="CI19" s="217">
        <v>45675.26</v>
      </c>
      <c r="CJ19" s="218">
        <f t="shared" si="21"/>
        <v>4049883.33</v>
      </c>
      <c r="CK19" s="218">
        <f t="shared" si="22"/>
        <v>3573658.77</v>
      </c>
      <c r="CL19" s="186">
        <f t="shared" si="2"/>
        <v>3698</v>
      </c>
      <c r="CM19" s="218">
        <f t="shared" si="23"/>
        <v>4095558.59</v>
      </c>
      <c r="CN19" s="186">
        <f t="shared" si="3"/>
        <v>99.56521739130434</v>
      </c>
      <c r="CO19" s="222">
        <f t="shared" si="24"/>
        <v>100.48913043478261</v>
      </c>
      <c r="CP19" s="182">
        <v>395</v>
      </c>
      <c r="CQ19" s="182">
        <f>AG19+AI19</f>
        <v>396</v>
      </c>
      <c r="CR19" s="182">
        <v>359</v>
      </c>
      <c r="CS19" s="218">
        <f>AH19+AJ19</f>
        <v>350947.08</v>
      </c>
      <c r="CT19" s="218">
        <v>318156.57</v>
      </c>
      <c r="CU19" s="186">
        <f t="shared" si="25"/>
        <v>100.25316455696202</v>
      </c>
      <c r="CV19" s="183">
        <f t="shared" si="4"/>
        <v>-35</v>
      </c>
      <c r="CW19" s="186">
        <f t="shared" si="26"/>
        <v>73.96000000000001</v>
      </c>
    </row>
    <row r="20" spans="1:101" s="21" customFormat="1" ht="15">
      <c r="A20" s="3">
        <v>4011501</v>
      </c>
      <c r="B20" s="5" t="s">
        <v>73</v>
      </c>
      <c r="C20" s="186">
        <v>4890</v>
      </c>
      <c r="D20" s="216"/>
      <c r="E20" s="216"/>
      <c r="F20" s="186"/>
      <c r="G20" s="186"/>
      <c r="H20" s="186"/>
      <c r="I20" s="186"/>
      <c r="J20" s="186"/>
      <c r="K20" s="186"/>
      <c r="L20" s="186"/>
      <c r="M20" s="186"/>
      <c r="N20" s="182"/>
      <c r="O20" s="187"/>
      <c r="P20" s="187"/>
      <c r="Q20" s="186"/>
      <c r="R20" s="182"/>
      <c r="S20" s="182"/>
      <c r="T20" s="182"/>
      <c r="U20" s="186"/>
      <c r="V20" s="182"/>
      <c r="W20" s="182"/>
      <c r="X20" s="186"/>
      <c r="Y20" s="186"/>
      <c r="Z20" s="217"/>
      <c r="AA20" s="186"/>
      <c r="AB20" s="186"/>
      <c r="AC20" s="218">
        <v>6075896.63</v>
      </c>
      <c r="AD20" s="182">
        <v>0</v>
      </c>
      <c r="AE20" s="182"/>
      <c r="AF20" s="182">
        <v>978</v>
      </c>
      <c r="AG20" s="182">
        <v>0</v>
      </c>
      <c r="AH20" s="182">
        <v>0</v>
      </c>
      <c r="AI20" s="182">
        <v>498</v>
      </c>
      <c r="AJ20" s="182">
        <v>498283.86</v>
      </c>
      <c r="AK20" s="182">
        <v>1244</v>
      </c>
      <c r="AL20" s="182">
        <v>489</v>
      </c>
      <c r="AM20" s="182">
        <f t="shared" si="5"/>
        <v>1467</v>
      </c>
      <c r="AN20" s="182">
        <v>1969</v>
      </c>
      <c r="AO20" s="182"/>
      <c r="AP20" s="182">
        <v>1717</v>
      </c>
      <c r="AQ20" s="182">
        <f t="shared" si="6"/>
        <v>996</v>
      </c>
      <c r="AR20" s="182">
        <v>493</v>
      </c>
      <c r="AS20" s="182">
        <f t="shared" si="7"/>
        <v>1489</v>
      </c>
      <c r="AT20" s="218">
        <f t="shared" si="8"/>
        <v>996567.72</v>
      </c>
      <c r="AU20" s="218">
        <v>494594.65</v>
      </c>
      <c r="AV20" s="186">
        <v>495</v>
      </c>
      <c r="AW20" s="186">
        <v>2458</v>
      </c>
      <c r="AX20" s="186">
        <f t="shared" si="9"/>
        <v>1984</v>
      </c>
      <c r="AY20" s="218">
        <f t="shared" si="10"/>
        <v>1491162.37</v>
      </c>
      <c r="AZ20" s="218">
        <v>666834.3</v>
      </c>
      <c r="BA20" s="219">
        <v>503</v>
      </c>
      <c r="BB20" s="218"/>
      <c r="BC20" s="186">
        <v>2947</v>
      </c>
      <c r="BD20" s="186">
        <v>2458</v>
      </c>
      <c r="BE20" s="186">
        <f t="shared" si="11"/>
        <v>2487</v>
      </c>
      <c r="BF20" s="218">
        <f t="shared" si="12"/>
        <v>2157996.67</v>
      </c>
      <c r="BG20" s="224">
        <v>677611.42</v>
      </c>
      <c r="BH20" s="225">
        <v>509</v>
      </c>
      <c r="BI20" s="226">
        <v>489</v>
      </c>
      <c r="BJ20" s="233">
        <f t="shared" si="13"/>
        <v>3436</v>
      </c>
      <c r="BK20" s="228">
        <f t="shared" si="14"/>
        <v>2996</v>
      </c>
      <c r="BL20" s="225">
        <v>687908.41</v>
      </c>
      <c r="BM20" s="218">
        <f t="shared" si="15"/>
        <v>2835608.09</v>
      </c>
      <c r="BN20" s="186">
        <v>505</v>
      </c>
      <c r="BO20" s="186">
        <v>3436</v>
      </c>
      <c r="BP20" s="186">
        <f t="shared" si="16"/>
        <v>3501</v>
      </c>
      <c r="BQ20" s="218">
        <f t="shared" si="17"/>
        <v>3523516.5</v>
      </c>
      <c r="BR20" s="218">
        <v>682502.45</v>
      </c>
      <c r="BS20" s="229">
        <v>486</v>
      </c>
      <c r="BT20" s="230">
        <v>657037.1</v>
      </c>
      <c r="BU20" s="186">
        <v>3925</v>
      </c>
      <c r="BV20" s="186">
        <v>4414</v>
      </c>
      <c r="BW20" s="186">
        <f t="shared" si="0"/>
        <v>3987</v>
      </c>
      <c r="BX20" s="218">
        <f t="shared" si="18"/>
        <v>4206018.95</v>
      </c>
      <c r="BY20" s="231">
        <v>497</v>
      </c>
      <c r="BZ20" s="232">
        <v>772651.11</v>
      </c>
      <c r="CA20" s="218">
        <f t="shared" si="1"/>
        <v>4863056.05</v>
      </c>
      <c r="CB20" s="186">
        <v>4890</v>
      </c>
      <c r="CC20" s="218"/>
      <c r="CD20" s="186">
        <f t="shared" si="19"/>
        <v>4484</v>
      </c>
      <c r="CE20" s="186">
        <v>392</v>
      </c>
      <c r="CF20" s="186">
        <f t="shared" si="20"/>
        <v>4876</v>
      </c>
      <c r="CG20" s="218">
        <v>527243.92</v>
      </c>
      <c r="CH20" s="186">
        <v>21</v>
      </c>
      <c r="CI20" s="217">
        <v>33747.84</v>
      </c>
      <c r="CJ20" s="218">
        <f t="shared" si="21"/>
        <v>6162951.08</v>
      </c>
      <c r="CK20" s="218">
        <f t="shared" si="22"/>
        <v>5635707.16</v>
      </c>
      <c r="CL20" s="186">
        <f t="shared" si="2"/>
        <v>4897</v>
      </c>
      <c r="CM20" s="218">
        <f t="shared" si="23"/>
        <v>6196698.92</v>
      </c>
      <c r="CN20" s="186">
        <f t="shared" si="3"/>
        <v>99.71370143149284</v>
      </c>
      <c r="CO20" s="222">
        <f t="shared" si="24"/>
        <v>100.14314928425358</v>
      </c>
      <c r="CP20" s="182">
        <v>489</v>
      </c>
      <c r="CQ20" s="182">
        <f>AG20+AI20</f>
        <v>498</v>
      </c>
      <c r="CR20" s="182">
        <v>498</v>
      </c>
      <c r="CS20" s="218">
        <f>AH20+AJ20</f>
        <v>498283.86</v>
      </c>
      <c r="CT20" s="218">
        <v>498283.86</v>
      </c>
      <c r="CU20" s="186">
        <f t="shared" si="25"/>
        <v>101.840490797546</v>
      </c>
      <c r="CV20" s="183">
        <f t="shared" si="4"/>
        <v>29</v>
      </c>
      <c r="CW20" s="186">
        <f t="shared" si="26"/>
        <v>97.94</v>
      </c>
    </row>
    <row r="21" spans="1:101" s="21" customFormat="1" ht="15">
      <c r="A21" s="3">
        <v>4011601</v>
      </c>
      <c r="B21" s="5" t="s">
        <v>74</v>
      </c>
      <c r="C21" s="186">
        <v>5740</v>
      </c>
      <c r="D21" s="216"/>
      <c r="E21" s="216"/>
      <c r="F21" s="186"/>
      <c r="G21" s="186"/>
      <c r="H21" s="186"/>
      <c r="I21" s="186"/>
      <c r="J21" s="186"/>
      <c r="K21" s="186"/>
      <c r="L21" s="186"/>
      <c r="M21" s="186"/>
      <c r="N21" s="182"/>
      <c r="O21" s="187"/>
      <c r="P21" s="187"/>
      <c r="Q21" s="186"/>
      <c r="R21" s="182"/>
      <c r="S21" s="182"/>
      <c r="T21" s="182"/>
      <c r="U21" s="186"/>
      <c r="V21" s="182"/>
      <c r="W21" s="182"/>
      <c r="X21" s="186"/>
      <c r="Y21" s="186"/>
      <c r="Z21" s="217"/>
      <c r="AA21" s="186"/>
      <c r="AB21" s="186"/>
      <c r="AC21" s="218">
        <v>6704968.29</v>
      </c>
      <c r="AD21" s="182">
        <v>800</v>
      </c>
      <c r="AE21" s="182"/>
      <c r="AF21" s="182">
        <v>1800</v>
      </c>
      <c r="AG21" s="182">
        <v>456</v>
      </c>
      <c r="AH21" s="182">
        <v>444399.36</v>
      </c>
      <c r="AI21" s="182">
        <v>590</v>
      </c>
      <c r="AJ21" s="182">
        <v>574990.4</v>
      </c>
      <c r="AK21" s="182">
        <v>2003</v>
      </c>
      <c r="AL21" s="182">
        <v>600</v>
      </c>
      <c r="AM21" s="182">
        <f t="shared" si="5"/>
        <v>2400</v>
      </c>
      <c r="AN21" s="182">
        <v>3325</v>
      </c>
      <c r="AO21" s="182"/>
      <c r="AP21" s="182">
        <v>2902</v>
      </c>
      <c r="AQ21" s="182">
        <f t="shared" si="6"/>
        <v>1794</v>
      </c>
      <c r="AR21" s="182">
        <v>813</v>
      </c>
      <c r="AS21" s="182">
        <f t="shared" si="7"/>
        <v>2607</v>
      </c>
      <c r="AT21" s="218">
        <f t="shared" si="8"/>
        <v>1748360.6400000001</v>
      </c>
      <c r="AU21" s="218">
        <v>781845.06</v>
      </c>
      <c r="AV21" s="186">
        <v>679</v>
      </c>
      <c r="AW21" s="186">
        <v>4075</v>
      </c>
      <c r="AX21" s="186">
        <f t="shared" si="9"/>
        <v>3286</v>
      </c>
      <c r="AY21" s="218">
        <f t="shared" si="10"/>
        <v>2530205.7</v>
      </c>
      <c r="AZ21" s="218">
        <v>904652.07</v>
      </c>
      <c r="BA21" s="219">
        <v>767</v>
      </c>
      <c r="BB21" s="218"/>
      <c r="BC21" s="186">
        <v>4675</v>
      </c>
      <c r="BD21" s="186">
        <v>4053</v>
      </c>
      <c r="BE21" s="186">
        <f t="shared" si="11"/>
        <v>4053</v>
      </c>
      <c r="BF21" s="218">
        <f t="shared" si="12"/>
        <v>3434857.77</v>
      </c>
      <c r="BG21" s="224">
        <v>1021897.11</v>
      </c>
      <c r="BH21" s="225">
        <v>766</v>
      </c>
      <c r="BI21" s="226">
        <v>925</v>
      </c>
      <c r="BJ21" s="233">
        <f t="shared" si="13"/>
        <v>5600</v>
      </c>
      <c r="BK21" s="228">
        <f t="shared" si="14"/>
        <v>4819</v>
      </c>
      <c r="BL21" s="225">
        <v>1020564.78</v>
      </c>
      <c r="BM21" s="218">
        <f t="shared" si="15"/>
        <v>4456754.88</v>
      </c>
      <c r="BN21" s="186">
        <v>841</v>
      </c>
      <c r="BO21" s="186">
        <v>5740</v>
      </c>
      <c r="BP21" s="186">
        <f t="shared" si="16"/>
        <v>5660</v>
      </c>
      <c r="BQ21" s="218">
        <f t="shared" si="17"/>
        <v>5477319.66</v>
      </c>
      <c r="BR21" s="218">
        <v>1120489.53</v>
      </c>
      <c r="BS21" s="229">
        <v>362</v>
      </c>
      <c r="BT21" s="230">
        <v>473282.42</v>
      </c>
      <c r="BU21" s="186">
        <v>5940</v>
      </c>
      <c r="BV21" s="186">
        <v>6565</v>
      </c>
      <c r="BW21" s="186">
        <f t="shared" si="0"/>
        <v>6022</v>
      </c>
      <c r="BX21" s="218">
        <f t="shared" si="18"/>
        <v>6597809.19</v>
      </c>
      <c r="BY21" s="231">
        <v>491</v>
      </c>
      <c r="BZ21" s="232">
        <v>733833.87</v>
      </c>
      <c r="CA21" s="218">
        <f t="shared" si="1"/>
        <v>7071091.61</v>
      </c>
      <c r="CB21" s="186">
        <v>6565</v>
      </c>
      <c r="CC21" s="218"/>
      <c r="CD21" s="186">
        <f t="shared" si="19"/>
        <v>6513</v>
      </c>
      <c r="CE21" s="186">
        <v>45</v>
      </c>
      <c r="CF21" s="186">
        <f t="shared" si="20"/>
        <v>6558</v>
      </c>
      <c r="CG21" s="218">
        <v>63857.7</v>
      </c>
      <c r="CH21" s="186">
        <v>37</v>
      </c>
      <c r="CI21" s="217">
        <v>74544.64</v>
      </c>
      <c r="CJ21" s="218">
        <f t="shared" si="21"/>
        <v>7868783.180000001</v>
      </c>
      <c r="CK21" s="218">
        <f t="shared" si="22"/>
        <v>7804925.48</v>
      </c>
      <c r="CL21" s="186">
        <f t="shared" si="2"/>
        <v>6595</v>
      </c>
      <c r="CM21" s="218">
        <f t="shared" si="23"/>
        <v>7943327.82</v>
      </c>
      <c r="CN21" s="186">
        <f t="shared" si="3"/>
        <v>99.8933739527799</v>
      </c>
      <c r="CO21" s="222">
        <f t="shared" si="24"/>
        <v>114.89547038327525</v>
      </c>
      <c r="CP21" s="182">
        <v>1051</v>
      </c>
      <c r="CQ21" s="182">
        <v>1042</v>
      </c>
      <c r="CR21" s="182">
        <v>752</v>
      </c>
      <c r="CS21" s="218">
        <v>1015491.52</v>
      </c>
      <c r="CT21" s="218">
        <v>732869.12</v>
      </c>
      <c r="CU21" s="186">
        <f t="shared" si="25"/>
        <v>99.14367269267365</v>
      </c>
      <c r="CV21" s="183">
        <f t="shared" si="4"/>
        <v>-22</v>
      </c>
      <c r="CW21" s="186">
        <f t="shared" si="26"/>
        <v>131.9</v>
      </c>
    </row>
    <row r="22" spans="1:101" s="21" customFormat="1" ht="15">
      <c r="A22" s="3">
        <v>4011701</v>
      </c>
      <c r="B22" s="5" t="s">
        <v>75</v>
      </c>
      <c r="C22" s="186">
        <v>2135</v>
      </c>
      <c r="D22" s="216"/>
      <c r="E22" s="216"/>
      <c r="F22" s="186"/>
      <c r="G22" s="186"/>
      <c r="H22" s="186"/>
      <c r="I22" s="186"/>
      <c r="J22" s="186"/>
      <c r="K22" s="186"/>
      <c r="L22" s="186"/>
      <c r="M22" s="186"/>
      <c r="N22" s="182"/>
      <c r="O22" s="187"/>
      <c r="P22" s="187"/>
      <c r="Q22" s="186"/>
      <c r="R22" s="182"/>
      <c r="S22" s="182"/>
      <c r="T22" s="182"/>
      <c r="U22" s="186"/>
      <c r="V22" s="182"/>
      <c r="W22" s="182"/>
      <c r="X22" s="186"/>
      <c r="Y22" s="186"/>
      <c r="Z22" s="217"/>
      <c r="AA22" s="186"/>
      <c r="AB22" s="186"/>
      <c r="AC22" s="218">
        <v>2679196.83</v>
      </c>
      <c r="AD22" s="182">
        <v>100</v>
      </c>
      <c r="AE22" s="182"/>
      <c r="AF22" s="182">
        <v>260</v>
      </c>
      <c r="AG22" s="182">
        <v>100</v>
      </c>
      <c r="AH22" s="182">
        <v>103553</v>
      </c>
      <c r="AI22" s="182">
        <v>103</v>
      </c>
      <c r="AJ22" s="182">
        <v>106659.59</v>
      </c>
      <c r="AK22" s="182">
        <v>260</v>
      </c>
      <c r="AL22" s="182">
        <v>400</v>
      </c>
      <c r="AM22" s="182">
        <f t="shared" si="5"/>
        <v>660</v>
      </c>
      <c r="AN22" s="182">
        <v>960</v>
      </c>
      <c r="AO22" s="182"/>
      <c r="AP22" s="182">
        <v>770</v>
      </c>
      <c r="AQ22" s="182">
        <f t="shared" si="6"/>
        <v>257</v>
      </c>
      <c r="AR22" s="182">
        <v>384</v>
      </c>
      <c r="AS22" s="182">
        <f t="shared" si="7"/>
        <v>641</v>
      </c>
      <c r="AT22" s="218">
        <f t="shared" si="8"/>
        <v>266131.21</v>
      </c>
      <c r="AU22" s="218">
        <v>384395.76</v>
      </c>
      <c r="AV22" s="186">
        <v>310</v>
      </c>
      <c r="AW22" s="186">
        <v>1210</v>
      </c>
      <c r="AX22" s="186">
        <f t="shared" si="9"/>
        <v>951</v>
      </c>
      <c r="AY22" s="218">
        <f t="shared" si="10"/>
        <v>650526.97</v>
      </c>
      <c r="AZ22" s="218">
        <v>416018.92</v>
      </c>
      <c r="BA22" s="219">
        <v>257</v>
      </c>
      <c r="BB22" s="218"/>
      <c r="BC22" s="186">
        <v>1510</v>
      </c>
      <c r="BD22" s="186">
        <v>1208</v>
      </c>
      <c r="BE22" s="186">
        <f t="shared" si="11"/>
        <v>1208</v>
      </c>
      <c r="BF22" s="218">
        <f t="shared" si="12"/>
        <v>1066545.89</v>
      </c>
      <c r="BG22" s="224">
        <v>349980.03</v>
      </c>
      <c r="BH22" s="225">
        <v>301</v>
      </c>
      <c r="BI22" s="226">
        <v>200</v>
      </c>
      <c r="BJ22" s="233">
        <f t="shared" si="13"/>
        <v>1710</v>
      </c>
      <c r="BK22" s="228">
        <f t="shared" si="14"/>
        <v>1509</v>
      </c>
      <c r="BL22" s="225">
        <v>392511.94</v>
      </c>
      <c r="BM22" s="218">
        <f t="shared" si="15"/>
        <v>1416525.92</v>
      </c>
      <c r="BN22" s="186">
        <v>201</v>
      </c>
      <c r="BO22" s="186">
        <v>1709</v>
      </c>
      <c r="BP22" s="186">
        <f t="shared" si="16"/>
        <v>1710</v>
      </c>
      <c r="BQ22" s="218">
        <f t="shared" si="17"/>
        <v>1809037.8599999999</v>
      </c>
      <c r="BR22" s="218">
        <v>262031.64</v>
      </c>
      <c r="BS22" s="229">
        <v>121</v>
      </c>
      <c r="BT22" s="230">
        <v>157740.44</v>
      </c>
      <c r="BU22" s="186">
        <v>1829</v>
      </c>
      <c r="BV22" s="186">
        <v>1944</v>
      </c>
      <c r="BW22" s="186">
        <f t="shared" si="0"/>
        <v>1831</v>
      </c>
      <c r="BX22" s="218">
        <f t="shared" si="18"/>
        <v>2071069.5</v>
      </c>
      <c r="BY22" s="231">
        <v>115</v>
      </c>
      <c r="BZ22" s="232">
        <v>172303.35</v>
      </c>
      <c r="CA22" s="218">
        <f t="shared" si="1"/>
        <v>2228809.94</v>
      </c>
      <c r="CB22" s="186">
        <v>2046</v>
      </c>
      <c r="CC22" s="218"/>
      <c r="CD22" s="186">
        <f t="shared" si="19"/>
        <v>1946</v>
      </c>
      <c r="CE22" s="186">
        <v>99</v>
      </c>
      <c r="CF22" s="186">
        <f t="shared" si="20"/>
        <v>2045</v>
      </c>
      <c r="CG22" s="218">
        <v>129060.36</v>
      </c>
      <c r="CH22" s="186">
        <v>90</v>
      </c>
      <c r="CI22" s="217">
        <v>139226.4</v>
      </c>
      <c r="CJ22" s="218">
        <f t="shared" si="21"/>
        <v>2530173.65</v>
      </c>
      <c r="CK22" s="218">
        <f t="shared" si="22"/>
        <v>2401113.29</v>
      </c>
      <c r="CL22" s="186">
        <f t="shared" si="2"/>
        <v>2135</v>
      </c>
      <c r="CM22" s="218">
        <f t="shared" si="23"/>
        <v>2669400.05</v>
      </c>
      <c r="CN22" s="186">
        <f t="shared" si="3"/>
        <v>99.95112414467253</v>
      </c>
      <c r="CO22" s="222">
        <f t="shared" si="24"/>
        <v>100</v>
      </c>
      <c r="CP22" s="182">
        <v>190</v>
      </c>
      <c r="CQ22" s="182">
        <v>190</v>
      </c>
      <c r="CR22" s="182">
        <v>67</v>
      </c>
      <c r="CS22" s="218">
        <v>196750.7</v>
      </c>
      <c r="CT22" s="218">
        <v>69380.51</v>
      </c>
      <c r="CU22" s="186">
        <f t="shared" si="25"/>
        <v>100</v>
      </c>
      <c r="CV22" s="183">
        <f t="shared" si="4"/>
        <v>-2</v>
      </c>
      <c r="CW22" s="186">
        <f t="shared" si="26"/>
        <v>42.7</v>
      </c>
    </row>
    <row r="23" spans="1:101" s="21" customFormat="1" ht="15">
      <c r="A23" s="3">
        <v>4011801</v>
      </c>
      <c r="B23" s="5" t="s">
        <v>76</v>
      </c>
      <c r="C23" s="186">
        <v>4580</v>
      </c>
      <c r="D23" s="216"/>
      <c r="E23" s="216"/>
      <c r="F23" s="186"/>
      <c r="G23" s="186"/>
      <c r="H23" s="186"/>
      <c r="I23" s="186"/>
      <c r="J23" s="186"/>
      <c r="K23" s="186"/>
      <c r="L23" s="186"/>
      <c r="M23" s="186"/>
      <c r="N23" s="182"/>
      <c r="O23" s="187"/>
      <c r="P23" s="187"/>
      <c r="Q23" s="186"/>
      <c r="R23" s="182"/>
      <c r="S23" s="182"/>
      <c r="T23" s="182"/>
      <c r="U23" s="186"/>
      <c r="V23" s="182"/>
      <c r="W23" s="182"/>
      <c r="X23" s="186"/>
      <c r="Y23" s="186"/>
      <c r="Z23" s="217"/>
      <c r="AA23" s="186"/>
      <c r="AB23" s="186"/>
      <c r="AC23" s="218">
        <v>5779849.11</v>
      </c>
      <c r="AD23" s="182">
        <v>250</v>
      </c>
      <c r="AE23" s="182"/>
      <c r="AF23" s="182">
        <v>930</v>
      </c>
      <c r="AG23" s="182">
        <v>250</v>
      </c>
      <c r="AH23" s="182">
        <v>250557.5</v>
      </c>
      <c r="AI23" s="182">
        <v>381</v>
      </c>
      <c r="AJ23" s="182">
        <v>381849.63</v>
      </c>
      <c r="AK23" s="182">
        <v>975</v>
      </c>
      <c r="AL23" s="182">
        <v>450</v>
      </c>
      <c r="AM23" s="182">
        <f t="shared" si="5"/>
        <v>1380</v>
      </c>
      <c r="AN23" s="182">
        <v>1766</v>
      </c>
      <c r="AO23" s="182"/>
      <c r="AP23" s="182">
        <v>1519</v>
      </c>
      <c r="AQ23" s="182">
        <f t="shared" si="6"/>
        <v>869</v>
      </c>
      <c r="AR23" s="182">
        <v>470</v>
      </c>
      <c r="AS23" s="182">
        <f t="shared" si="7"/>
        <v>1339</v>
      </c>
      <c r="AT23" s="218">
        <f t="shared" si="8"/>
        <v>870937.8699999999</v>
      </c>
      <c r="AU23" s="218">
        <v>472912.09</v>
      </c>
      <c r="AV23" s="186">
        <v>415</v>
      </c>
      <c r="AW23" s="186">
        <v>2226</v>
      </c>
      <c r="AX23" s="186">
        <f t="shared" si="9"/>
        <v>1754</v>
      </c>
      <c r="AY23" s="218">
        <f t="shared" si="10"/>
        <v>1343849.96</v>
      </c>
      <c r="AZ23" s="218">
        <v>567985.6</v>
      </c>
      <c r="BA23" s="219">
        <v>478</v>
      </c>
      <c r="BB23" s="218"/>
      <c r="BC23" s="186">
        <v>2670</v>
      </c>
      <c r="BD23" s="186">
        <v>2226</v>
      </c>
      <c r="BE23" s="186">
        <f t="shared" si="11"/>
        <v>2232</v>
      </c>
      <c r="BF23" s="218">
        <f t="shared" si="12"/>
        <v>1911835.56</v>
      </c>
      <c r="BG23" s="224">
        <v>654209.92</v>
      </c>
      <c r="BH23" s="225">
        <v>438</v>
      </c>
      <c r="BI23" s="226">
        <v>382</v>
      </c>
      <c r="BJ23" s="233">
        <f t="shared" si="13"/>
        <v>3052</v>
      </c>
      <c r="BK23" s="228">
        <f t="shared" si="14"/>
        <v>2670</v>
      </c>
      <c r="BL23" s="225">
        <v>599464.32</v>
      </c>
      <c r="BM23" s="218">
        <f t="shared" si="15"/>
        <v>2566045.48</v>
      </c>
      <c r="BN23" s="186">
        <v>385</v>
      </c>
      <c r="BO23" s="186">
        <v>3051</v>
      </c>
      <c r="BP23" s="186">
        <f t="shared" si="16"/>
        <v>3055</v>
      </c>
      <c r="BQ23" s="218">
        <f t="shared" si="17"/>
        <v>3165509.8</v>
      </c>
      <c r="BR23" s="218">
        <v>526926.4</v>
      </c>
      <c r="BS23" s="229">
        <v>386</v>
      </c>
      <c r="BT23" s="230">
        <v>521964.64</v>
      </c>
      <c r="BU23" s="186">
        <v>3441</v>
      </c>
      <c r="BV23" s="186">
        <v>4017</v>
      </c>
      <c r="BW23" s="186">
        <f t="shared" si="0"/>
        <v>3441</v>
      </c>
      <c r="BX23" s="218">
        <f t="shared" si="18"/>
        <v>3692436.1999999997</v>
      </c>
      <c r="BY23" s="231">
        <v>525</v>
      </c>
      <c r="BZ23" s="232">
        <v>824124</v>
      </c>
      <c r="CA23" s="218">
        <f t="shared" si="1"/>
        <v>4214400.84</v>
      </c>
      <c r="CB23" s="186">
        <v>4580</v>
      </c>
      <c r="CC23" s="218"/>
      <c r="CD23" s="186">
        <f t="shared" si="19"/>
        <v>3966</v>
      </c>
      <c r="CE23" s="186">
        <v>597</v>
      </c>
      <c r="CF23" s="186">
        <f t="shared" si="20"/>
        <v>4563</v>
      </c>
      <c r="CG23" s="218">
        <v>771867.27</v>
      </c>
      <c r="CH23" s="186">
        <v>23</v>
      </c>
      <c r="CI23" s="217">
        <v>36032.72</v>
      </c>
      <c r="CJ23" s="218">
        <f t="shared" si="21"/>
        <v>5810392.109999999</v>
      </c>
      <c r="CK23" s="218">
        <f t="shared" si="22"/>
        <v>5038524.84</v>
      </c>
      <c r="CL23" s="186">
        <f t="shared" si="2"/>
        <v>4586</v>
      </c>
      <c r="CM23" s="218">
        <f t="shared" si="23"/>
        <v>5846424.829999999</v>
      </c>
      <c r="CN23" s="186">
        <f t="shared" si="3"/>
        <v>99.62882096069869</v>
      </c>
      <c r="CO23" s="222">
        <f t="shared" si="24"/>
        <v>100.13100436681223</v>
      </c>
      <c r="CP23" s="182">
        <v>629</v>
      </c>
      <c r="CQ23" s="182">
        <v>628</v>
      </c>
      <c r="CR23" s="182">
        <v>241</v>
      </c>
      <c r="CS23" s="218">
        <v>629400.44</v>
      </c>
      <c r="CT23" s="218">
        <v>241537.43</v>
      </c>
      <c r="CU23" s="186">
        <f t="shared" si="25"/>
        <v>99.84101748807632</v>
      </c>
      <c r="CV23" s="183">
        <f t="shared" si="4"/>
        <v>6</v>
      </c>
      <c r="CW23" s="186">
        <f t="shared" si="26"/>
        <v>91.72</v>
      </c>
    </row>
    <row r="24" spans="1:101" s="21" customFormat="1" ht="15">
      <c r="A24" s="3">
        <v>4014801</v>
      </c>
      <c r="B24" s="5" t="s">
        <v>77</v>
      </c>
      <c r="C24" s="186">
        <v>2930</v>
      </c>
      <c r="D24" s="216"/>
      <c r="E24" s="216"/>
      <c r="F24" s="186"/>
      <c r="G24" s="186"/>
      <c r="H24" s="186"/>
      <c r="I24" s="186"/>
      <c r="J24" s="186"/>
      <c r="K24" s="186"/>
      <c r="L24" s="186"/>
      <c r="M24" s="186"/>
      <c r="N24" s="182"/>
      <c r="O24" s="187"/>
      <c r="P24" s="187"/>
      <c r="Q24" s="186"/>
      <c r="R24" s="182"/>
      <c r="S24" s="182"/>
      <c r="T24" s="182"/>
      <c r="U24" s="186"/>
      <c r="V24" s="182"/>
      <c r="W24" s="182"/>
      <c r="X24" s="186"/>
      <c r="Y24" s="186"/>
      <c r="Z24" s="217"/>
      <c r="AA24" s="186"/>
      <c r="AB24" s="186"/>
      <c r="AC24" s="218">
        <v>3263384.42</v>
      </c>
      <c r="AD24" s="182">
        <v>350</v>
      </c>
      <c r="AE24" s="182"/>
      <c r="AF24" s="182">
        <v>1103</v>
      </c>
      <c r="AG24" s="182">
        <v>338</v>
      </c>
      <c r="AH24" s="182">
        <v>326044.94</v>
      </c>
      <c r="AI24" s="182">
        <v>409</v>
      </c>
      <c r="AJ24" s="182">
        <v>394533.67</v>
      </c>
      <c r="AK24" s="182">
        <v>1140</v>
      </c>
      <c r="AL24" s="182">
        <v>387</v>
      </c>
      <c r="AM24" s="182">
        <f t="shared" si="5"/>
        <v>1490</v>
      </c>
      <c r="AN24" s="182">
        <v>1833</v>
      </c>
      <c r="AO24" s="182"/>
      <c r="AP24" s="182">
        <v>1510</v>
      </c>
      <c r="AQ24" s="182">
        <f t="shared" si="6"/>
        <v>1096</v>
      </c>
      <c r="AR24" s="182">
        <v>384</v>
      </c>
      <c r="AS24" s="182">
        <f t="shared" si="7"/>
        <v>1480</v>
      </c>
      <c r="AT24" s="218">
        <f t="shared" si="8"/>
        <v>1057234.48</v>
      </c>
      <c r="AU24" s="218">
        <v>360844.8</v>
      </c>
      <c r="AV24" s="186">
        <v>341</v>
      </c>
      <c r="AW24" s="186">
        <v>2168</v>
      </c>
      <c r="AX24" s="186">
        <f t="shared" si="9"/>
        <v>1821</v>
      </c>
      <c r="AY24" s="218">
        <f t="shared" si="10"/>
        <v>1418079.28</v>
      </c>
      <c r="AZ24" s="218">
        <v>433820.2</v>
      </c>
      <c r="BA24" s="219">
        <v>323</v>
      </c>
      <c r="BB24" s="218"/>
      <c r="BC24" s="186">
        <v>2386</v>
      </c>
      <c r="BD24" s="186">
        <v>2144</v>
      </c>
      <c r="BE24" s="186">
        <f t="shared" si="11"/>
        <v>2144</v>
      </c>
      <c r="BF24" s="218">
        <f t="shared" si="12"/>
        <v>1851899.48</v>
      </c>
      <c r="BG24" s="224">
        <v>410920.6</v>
      </c>
      <c r="BH24" s="225">
        <v>264</v>
      </c>
      <c r="BI24" s="226">
        <v>284</v>
      </c>
      <c r="BJ24" s="233">
        <f t="shared" si="13"/>
        <v>2670</v>
      </c>
      <c r="BK24" s="228">
        <f t="shared" si="14"/>
        <v>2408</v>
      </c>
      <c r="BL24" s="225">
        <v>335860.8</v>
      </c>
      <c r="BM24" s="218">
        <f t="shared" si="15"/>
        <v>2262820.08</v>
      </c>
      <c r="BN24" s="186">
        <v>205</v>
      </c>
      <c r="BO24" s="186">
        <v>2683</v>
      </c>
      <c r="BP24" s="186">
        <f t="shared" si="16"/>
        <v>2613</v>
      </c>
      <c r="BQ24" s="218">
        <f t="shared" si="17"/>
        <v>2598680.88</v>
      </c>
      <c r="BR24" s="218">
        <v>260801</v>
      </c>
      <c r="BS24" s="229">
        <v>338</v>
      </c>
      <c r="BT24" s="230">
        <v>448160.96</v>
      </c>
      <c r="BU24" s="186">
        <v>2930</v>
      </c>
      <c r="BV24" s="186">
        <v>2939</v>
      </c>
      <c r="BW24" s="186">
        <f t="shared" si="0"/>
        <v>2951</v>
      </c>
      <c r="BX24" s="218">
        <f t="shared" si="18"/>
        <v>2859481.88</v>
      </c>
      <c r="BY24" s="222"/>
      <c r="BZ24" s="217"/>
      <c r="CA24" s="218">
        <f t="shared" si="1"/>
        <v>3307642.84</v>
      </c>
      <c r="CB24" s="186">
        <v>2939</v>
      </c>
      <c r="CC24" s="218"/>
      <c r="CD24" s="186">
        <f t="shared" si="19"/>
        <v>2951</v>
      </c>
      <c r="CE24" s="186"/>
      <c r="CF24" s="186">
        <f t="shared" si="20"/>
        <v>2951</v>
      </c>
      <c r="CG24" s="218"/>
      <c r="CH24" s="186"/>
      <c r="CI24" s="217"/>
      <c r="CJ24" s="218">
        <f t="shared" si="21"/>
        <v>3307642.84</v>
      </c>
      <c r="CK24" s="218">
        <f t="shared" si="22"/>
        <v>3307642.84</v>
      </c>
      <c r="CL24" s="186">
        <f t="shared" si="2"/>
        <v>2951</v>
      </c>
      <c r="CM24" s="218">
        <f t="shared" si="23"/>
        <v>3307642.84</v>
      </c>
      <c r="CN24" s="186">
        <f t="shared" si="3"/>
        <v>100.40830214358624</v>
      </c>
      <c r="CO24" s="222">
        <f t="shared" si="24"/>
        <v>100.71672354948807</v>
      </c>
      <c r="CP24" s="182">
        <v>742</v>
      </c>
      <c r="CQ24" s="182">
        <v>745</v>
      </c>
      <c r="CR24" s="182">
        <v>351</v>
      </c>
      <c r="CS24" s="218">
        <v>718649.35</v>
      </c>
      <c r="CT24" s="218">
        <v>338585.13</v>
      </c>
      <c r="CU24" s="186">
        <f t="shared" si="25"/>
        <v>100.40431266846362</v>
      </c>
      <c r="CV24" s="183">
        <f t="shared" si="4"/>
        <v>-24</v>
      </c>
      <c r="CW24" s="186">
        <f t="shared" si="26"/>
        <v>59.02</v>
      </c>
    </row>
    <row r="25" spans="1:101" s="21" customFormat="1" ht="15">
      <c r="A25" s="3">
        <v>4011901</v>
      </c>
      <c r="B25" s="5" t="s">
        <v>78</v>
      </c>
      <c r="C25" s="186">
        <v>12810</v>
      </c>
      <c r="D25" s="216"/>
      <c r="E25" s="216"/>
      <c r="F25" s="186"/>
      <c r="G25" s="186"/>
      <c r="H25" s="186"/>
      <c r="I25" s="186"/>
      <c r="J25" s="186"/>
      <c r="K25" s="186"/>
      <c r="L25" s="186"/>
      <c r="M25" s="186"/>
      <c r="N25" s="182"/>
      <c r="O25" s="187"/>
      <c r="P25" s="187"/>
      <c r="Q25" s="186"/>
      <c r="R25" s="182"/>
      <c r="S25" s="186"/>
      <c r="T25" s="182"/>
      <c r="U25" s="186"/>
      <c r="V25" s="182"/>
      <c r="W25" s="182"/>
      <c r="X25" s="186"/>
      <c r="Y25" s="186"/>
      <c r="Z25" s="217"/>
      <c r="AA25" s="186"/>
      <c r="AB25" s="186"/>
      <c r="AC25" s="218">
        <v>12925659</v>
      </c>
      <c r="AD25" s="182">
        <v>1000</v>
      </c>
      <c r="AE25" s="182"/>
      <c r="AF25" s="182">
        <v>1910</v>
      </c>
      <c r="AG25" s="182">
        <v>159</v>
      </c>
      <c r="AH25" s="182">
        <v>130877.67</v>
      </c>
      <c r="AI25" s="182">
        <v>886</v>
      </c>
      <c r="AJ25" s="182">
        <v>729293.18</v>
      </c>
      <c r="AK25" s="182">
        <v>2473</v>
      </c>
      <c r="AL25" s="182">
        <v>1300</v>
      </c>
      <c r="AM25" s="182">
        <f t="shared" si="5"/>
        <v>3210</v>
      </c>
      <c r="AN25" s="182">
        <v>4170</v>
      </c>
      <c r="AO25" s="182"/>
      <c r="AP25" s="182">
        <v>4101</v>
      </c>
      <c r="AQ25" s="182">
        <f t="shared" si="6"/>
        <v>2396</v>
      </c>
      <c r="AR25" s="182">
        <v>1427</v>
      </c>
      <c r="AS25" s="182">
        <f t="shared" si="7"/>
        <v>3823</v>
      </c>
      <c r="AT25" s="218">
        <f t="shared" si="8"/>
        <v>1972219.48</v>
      </c>
      <c r="AU25" s="218">
        <v>1156029.64</v>
      </c>
      <c r="AV25" s="186">
        <v>981</v>
      </c>
      <c r="AW25" s="186">
        <v>6183</v>
      </c>
      <c r="AX25" s="186">
        <f t="shared" si="9"/>
        <v>4804</v>
      </c>
      <c r="AY25" s="218">
        <f t="shared" si="10"/>
        <v>3128249.12</v>
      </c>
      <c r="AZ25" s="218">
        <v>1063459.32</v>
      </c>
      <c r="BA25" s="219">
        <v>1255</v>
      </c>
      <c r="BB25" s="218"/>
      <c r="BC25" s="186">
        <v>7483</v>
      </c>
      <c r="BD25" s="186">
        <v>6059</v>
      </c>
      <c r="BE25" s="186">
        <f t="shared" si="11"/>
        <v>6059</v>
      </c>
      <c r="BF25" s="218">
        <f t="shared" si="12"/>
        <v>4191708.4400000004</v>
      </c>
      <c r="BG25" s="224">
        <v>1366193</v>
      </c>
      <c r="BH25" s="225">
        <v>1239</v>
      </c>
      <c r="BI25" s="226">
        <v>1300</v>
      </c>
      <c r="BJ25" s="233">
        <f t="shared" si="13"/>
        <v>8783</v>
      </c>
      <c r="BK25" s="228">
        <f t="shared" si="14"/>
        <v>7298</v>
      </c>
      <c r="BL25" s="225">
        <v>1275235.46</v>
      </c>
      <c r="BM25" s="218">
        <f t="shared" si="15"/>
        <v>5557901.44</v>
      </c>
      <c r="BN25" s="186">
        <v>1256</v>
      </c>
      <c r="BO25" s="186">
        <v>8521</v>
      </c>
      <c r="BP25" s="186">
        <f t="shared" si="16"/>
        <v>8554</v>
      </c>
      <c r="BQ25" s="218">
        <f t="shared" si="17"/>
        <v>6833136.9</v>
      </c>
      <c r="BR25" s="218">
        <v>1292248.16</v>
      </c>
      <c r="BS25" s="229">
        <v>1509</v>
      </c>
      <c r="BT25" s="230">
        <v>1599700.38</v>
      </c>
      <c r="BU25" s="186">
        <v>10175</v>
      </c>
      <c r="BV25" s="186">
        <v>11975</v>
      </c>
      <c r="BW25" s="186">
        <f t="shared" si="0"/>
        <v>10063</v>
      </c>
      <c r="BX25" s="218">
        <f t="shared" si="18"/>
        <v>8125385.0600000005</v>
      </c>
      <c r="BY25" s="231">
        <v>1808</v>
      </c>
      <c r="BZ25" s="232">
        <v>2194232.96</v>
      </c>
      <c r="CA25" s="218">
        <f t="shared" si="1"/>
        <v>9725085.440000001</v>
      </c>
      <c r="CB25" s="186">
        <v>12810</v>
      </c>
      <c r="CC25" s="218"/>
      <c r="CD25" s="186">
        <f t="shared" si="19"/>
        <v>11871</v>
      </c>
      <c r="CE25" s="186">
        <v>1846</v>
      </c>
      <c r="CF25" s="186">
        <f t="shared" si="20"/>
        <v>13717</v>
      </c>
      <c r="CG25" s="218">
        <v>1560281.47</v>
      </c>
      <c r="CH25" s="186">
        <v>136</v>
      </c>
      <c r="CI25" s="217">
        <v>132147.76</v>
      </c>
      <c r="CJ25" s="218">
        <f t="shared" si="21"/>
        <v>13479599.870000003</v>
      </c>
      <c r="CK25" s="218">
        <f t="shared" si="22"/>
        <v>11919318.400000002</v>
      </c>
      <c r="CL25" s="186">
        <f t="shared" si="2"/>
        <v>13853</v>
      </c>
      <c r="CM25" s="218">
        <f t="shared" si="23"/>
        <v>13611747.630000003</v>
      </c>
      <c r="CN25" s="186">
        <f t="shared" si="3"/>
        <v>107.08040593286495</v>
      </c>
      <c r="CO25" s="222">
        <f t="shared" si="24"/>
        <v>108.14207650273224</v>
      </c>
      <c r="CP25" s="182">
        <v>870</v>
      </c>
      <c r="CQ25" s="182">
        <v>1040</v>
      </c>
      <c r="CR25" s="182">
        <v>1356</v>
      </c>
      <c r="CS25" s="218">
        <v>856055.2</v>
      </c>
      <c r="CT25" s="218">
        <v>1116164.28</v>
      </c>
      <c r="CU25" s="186">
        <f t="shared" si="25"/>
        <v>119.54022988505749</v>
      </c>
      <c r="CV25" s="183">
        <f t="shared" si="4"/>
        <v>-124</v>
      </c>
      <c r="CW25" s="186">
        <f t="shared" si="26"/>
        <v>277.06</v>
      </c>
    </row>
    <row r="26" spans="1:101" s="21" customFormat="1" ht="15">
      <c r="A26" s="3">
        <v>4012001</v>
      </c>
      <c r="B26" s="5" t="s">
        <v>79</v>
      </c>
      <c r="C26" s="186">
        <v>4770</v>
      </c>
      <c r="D26" s="216"/>
      <c r="E26" s="216"/>
      <c r="F26" s="186"/>
      <c r="G26" s="186"/>
      <c r="H26" s="186"/>
      <c r="I26" s="186"/>
      <c r="J26" s="186"/>
      <c r="K26" s="186"/>
      <c r="L26" s="186"/>
      <c r="M26" s="186"/>
      <c r="N26" s="182"/>
      <c r="O26" s="187"/>
      <c r="P26" s="187"/>
      <c r="Q26" s="186"/>
      <c r="R26" s="182"/>
      <c r="S26" s="182"/>
      <c r="T26" s="182"/>
      <c r="U26" s="186"/>
      <c r="V26" s="182"/>
      <c r="W26" s="182"/>
      <c r="X26" s="186"/>
      <c r="Y26" s="186"/>
      <c r="Z26" s="217"/>
      <c r="AA26" s="186"/>
      <c r="AB26" s="186"/>
      <c r="AC26" s="234">
        <v>5138324.82</v>
      </c>
      <c r="AD26" s="182">
        <v>250</v>
      </c>
      <c r="AE26" s="182"/>
      <c r="AF26" s="182">
        <v>1118</v>
      </c>
      <c r="AG26" s="182">
        <v>291</v>
      </c>
      <c r="AH26" s="182">
        <v>257651.4</v>
      </c>
      <c r="AI26" s="182">
        <v>480</v>
      </c>
      <c r="AJ26" s="182">
        <v>424992</v>
      </c>
      <c r="AK26" s="182">
        <v>1358</v>
      </c>
      <c r="AL26" s="182">
        <v>529</v>
      </c>
      <c r="AM26" s="182">
        <f t="shared" si="5"/>
        <v>1647</v>
      </c>
      <c r="AN26" s="182">
        <v>2131</v>
      </c>
      <c r="AO26" s="182"/>
      <c r="AP26" s="182">
        <v>1818</v>
      </c>
      <c r="AQ26" s="182">
        <f t="shared" si="6"/>
        <v>1116</v>
      </c>
      <c r="AR26" s="182">
        <v>523</v>
      </c>
      <c r="AS26" s="182">
        <f t="shared" si="7"/>
        <v>1639</v>
      </c>
      <c r="AT26" s="218">
        <f t="shared" si="8"/>
        <v>988106.4</v>
      </c>
      <c r="AU26" s="218">
        <v>454779.88</v>
      </c>
      <c r="AV26" s="186">
        <v>484</v>
      </c>
      <c r="AW26" s="186">
        <v>2709</v>
      </c>
      <c r="AX26" s="186">
        <f t="shared" si="9"/>
        <v>2123</v>
      </c>
      <c r="AY26" s="218">
        <f t="shared" si="10"/>
        <v>1442886.28</v>
      </c>
      <c r="AZ26" s="218">
        <v>571633.04</v>
      </c>
      <c r="BA26" s="219">
        <v>548</v>
      </c>
      <c r="BB26" s="218"/>
      <c r="BC26" s="186">
        <v>3493</v>
      </c>
      <c r="BD26" s="186">
        <v>2671</v>
      </c>
      <c r="BE26" s="186">
        <f t="shared" si="11"/>
        <v>2671</v>
      </c>
      <c r="BF26" s="218">
        <f t="shared" si="12"/>
        <v>2014519.32</v>
      </c>
      <c r="BG26" s="224">
        <v>647220.88</v>
      </c>
      <c r="BH26" s="225">
        <v>771</v>
      </c>
      <c r="BI26" s="226">
        <v>490</v>
      </c>
      <c r="BJ26" s="233">
        <f t="shared" si="13"/>
        <v>3983</v>
      </c>
      <c r="BK26" s="228">
        <f t="shared" si="14"/>
        <v>3442</v>
      </c>
      <c r="BL26" s="225">
        <v>833358.48</v>
      </c>
      <c r="BM26" s="218">
        <f t="shared" si="15"/>
        <v>2661740.2</v>
      </c>
      <c r="BN26" s="186">
        <v>481</v>
      </c>
      <c r="BO26" s="186">
        <v>3983</v>
      </c>
      <c r="BP26" s="186">
        <f t="shared" si="16"/>
        <v>3923</v>
      </c>
      <c r="BQ26" s="218">
        <f t="shared" si="17"/>
        <v>3495098.68</v>
      </c>
      <c r="BR26" s="218">
        <v>519903.28</v>
      </c>
      <c r="BS26" s="229">
        <v>478</v>
      </c>
      <c r="BT26" s="230">
        <v>516660.64</v>
      </c>
      <c r="BU26" s="186">
        <v>4475</v>
      </c>
      <c r="BV26" s="186">
        <v>4770</v>
      </c>
      <c r="BW26" s="186">
        <f t="shared" si="0"/>
        <v>4401</v>
      </c>
      <c r="BX26" s="218">
        <f t="shared" si="18"/>
        <v>4015001.96</v>
      </c>
      <c r="BY26" s="231">
        <v>373</v>
      </c>
      <c r="BZ26" s="232">
        <v>466346.98</v>
      </c>
      <c r="CA26" s="218">
        <f t="shared" si="1"/>
        <v>4531662.6</v>
      </c>
      <c r="CB26" s="186">
        <v>4770</v>
      </c>
      <c r="CC26" s="218"/>
      <c r="CD26" s="186">
        <f t="shared" si="19"/>
        <v>4774</v>
      </c>
      <c r="CE26" s="186">
        <v>0</v>
      </c>
      <c r="CF26" s="186">
        <f t="shared" si="20"/>
        <v>4774</v>
      </c>
      <c r="CG26" s="218"/>
      <c r="CH26" s="186"/>
      <c r="CI26" s="217"/>
      <c r="CJ26" s="218">
        <f t="shared" si="21"/>
        <v>4998009.58</v>
      </c>
      <c r="CK26" s="218">
        <f t="shared" si="22"/>
        <v>4998009.58</v>
      </c>
      <c r="CL26" s="186">
        <f t="shared" si="2"/>
        <v>4774</v>
      </c>
      <c r="CM26" s="218">
        <f t="shared" si="23"/>
        <v>4998009.58</v>
      </c>
      <c r="CN26" s="186">
        <f t="shared" si="3"/>
        <v>100.083857442348</v>
      </c>
      <c r="CO26" s="222">
        <f t="shared" si="24"/>
        <v>100.083857442348</v>
      </c>
      <c r="CP26" s="182">
        <v>777</v>
      </c>
      <c r="CQ26" s="182">
        <f>AG26+AI26</f>
        <v>771</v>
      </c>
      <c r="CR26" s="182">
        <v>345</v>
      </c>
      <c r="CS26" s="218">
        <f>AH26+AJ26</f>
        <v>682643.4</v>
      </c>
      <c r="CT26" s="218">
        <v>305463</v>
      </c>
      <c r="CU26" s="186">
        <f t="shared" si="25"/>
        <v>99.22779922779922</v>
      </c>
      <c r="CV26" s="183">
        <f t="shared" si="4"/>
        <v>-38</v>
      </c>
      <c r="CW26" s="186">
        <f t="shared" si="26"/>
        <v>95.48</v>
      </c>
    </row>
    <row r="27" spans="1:101" s="21" customFormat="1" ht="15">
      <c r="A27" s="3">
        <v>4012101</v>
      </c>
      <c r="B27" s="5" t="s">
        <v>80</v>
      </c>
      <c r="C27" s="186">
        <v>5350</v>
      </c>
      <c r="D27" s="216"/>
      <c r="E27" s="216"/>
      <c r="F27" s="186"/>
      <c r="G27" s="186"/>
      <c r="H27" s="186"/>
      <c r="I27" s="186"/>
      <c r="J27" s="186"/>
      <c r="K27" s="186"/>
      <c r="L27" s="186"/>
      <c r="M27" s="186"/>
      <c r="N27" s="182"/>
      <c r="O27" s="187"/>
      <c r="P27" s="187"/>
      <c r="Q27" s="186"/>
      <c r="R27" s="182"/>
      <c r="S27" s="182"/>
      <c r="T27" s="182"/>
      <c r="U27" s="186"/>
      <c r="V27" s="182"/>
      <c r="W27" s="182"/>
      <c r="X27" s="186"/>
      <c r="Y27" s="186"/>
      <c r="Z27" s="217"/>
      <c r="AA27" s="186"/>
      <c r="AB27" s="186"/>
      <c r="AC27" s="218">
        <v>6236484.74</v>
      </c>
      <c r="AD27" s="182">
        <v>0</v>
      </c>
      <c r="AE27" s="182"/>
      <c r="AF27" s="182">
        <v>1072</v>
      </c>
      <c r="AG27" s="182"/>
      <c r="AH27" s="182"/>
      <c r="AI27" s="182">
        <v>536</v>
      </c>
      <c r="AJ27" s="182">
        <v>498008.32</v>
      </c>
      <c r="AK27" s="182">
        <v>1117</v>
      </c>
      <c r="AL27" s="182">
        <v>536</v>
      </c>
      <c r="AM27" s="182">
        <f t="shared" si="5"/>
        <v>1608</v>
      </c>
      <c r="AN27" s="182">
        <v>2140</v>
      </c>
      <c r="AO27" s="182"/>
      <c r="AP27" s="182">
        <v>1887</v>
      </c>
      <c r="AQ27" s="182">
        <f t="shared" si="6"/>
        <v>1068</v>
      </c>
      <c r="AR27" s="182">
        <v>536</v>
      </c>
      <c r="AS27" s="182">
        <f t="shared" si="7"/>
        <v>1604</v>
      </c>
      <c r="AT27" s="218">
        <f t="shared" si="8"/>
        <v>992300.16</v>
      </c>
      <c r="AU27" s="218">
        <v>501111.76</v>
      </c>
      <c r="AV27" s="186">
        <v>536</v>
      </c>
      <c r="AW27" s="186">
        <v>2676</v>
      </c>
      <c r="AX27" s="186">
        <f t="shared" si="9"/>
        <v>2140</v>
      </c>
      <c r="AY27" s="218">
        <f t="shared" si="10"/>
        <v>1493411.92</v>
      </c>
      <c r="AZ27" s="218">
        <v>678667.12</v>
      </c>
      <c r="BA27" s="219">
        <v>533</v>
      </c>
      <c r="BB27" s="218"/>
      <c r="BC27" s="186">
        <v>3214</v>
      </c>
      <c r="BD27" s="186">
        <v>2673</v>
      </c>
      <c r="BE27" s="186">
        <f t="shared" si="11"/>
        <v>2673</v>
      </c>
      <c r="BF27" s="218">
        <f t="shared" si="12"/>
        <v>2172079.04</v>
      </c>
      <c r="BG27" s="224">
        <v>674868.61</v>
      </c>
      <c r="BH27" s="225">
        <v>536</v>
      </c>
      <c r="BI27" s="226">
        <v>538</v>
      </c>
      <c r="BJ27" s="233">
        <f t="shared" si="13"/>
        <v>3752</v>
      </c>
      <c r="BK27" s="228">
        <f t="shared" si="14"/>
        <v>3209</v>
      </c>
      <c r="BL27" s="225">
        <v>678667.12</v>
      </c>
      <c r="BM27" s="218">
        <f t="shared" si="15"/>
        <v>2846947.65</v>
      </c>
      <c r="BN27" s="186">
        <v>535</v>
      </c>
      <c r="BO27" s="186">
        <v>3749</v>
      </c>
      <c r="BP27" s="186">
        <f t="shared" si="16"/>
        <v>3744</v>
      </c>
      <c r="BQ27" s="218">
        <f t="shared" si="17"/>
        <v>3525614.77</v>
      </c>
      <c r="BR27" s="218">
        <v>677400.95</v>
      </c>
      <c r="BS27" s="229">
        <v>540</v>
      </c>
      <c r="BT27" s="230">
        <v>672888.6</v>
      </c>
      <c r="BU27" s="186">
        <v>4285</v>
      </c>
      <c r="BV27" s="186">
        <v>4822</v>
      </c>
      <c r="BW27" s="186">
        <f t="shared" si="0"/>
        <v>4284</v>
      </c>
      <c r="BX27" s="218">
        <f t="shared" si="18"/>
        <v>4203015.72</v>
      </c>
      <c r="BY27" s="231">
        <v>536</v>
      </c>
      <c r="BZ27" s="232">
        <v>777253.6</v>
      </c>
      <c r="CA27" s="218">
        <f t="shared" si="1"/>
        <v>4875904.319999999</v>
      </c>
      <c r="CB27" s="186">
        <v>5350</v>
      </c>
      <c r="CC27" s="218"/>
      <c r="CD27" s="186">
        <f t="shared" si="19"/>
        <v>4820</v>
      </c>
      <c r="CE27" s="186">
        <v>524</v>
      </c>
      <c r="CF27" s="186">
        <f t="shared" si="20"/>
        <v>5344</v>
      </c>
      <c r="CG27" s="218">
        <v>616145.4</v>
      </c>
      <c r="CH27" s="186">
        <v>6</v>
      </c>
      <c r="CI27" s="217">
        <v>8585.22</v>
      </c>
      <c r="CJ27" s="218">
        <f t="shared" si="21"/>
        <v>6269303.319999999</v>
      </c>
      <c r="CK27" s="218">
        <f t="shared" si="22"/>
        <v>5653157.919999999</v>
      </c>
      <c r="CL27" s="186">
        <f t="shared" si="2"/>
        <v>5350</v>
      </c>
      <c r="CM27" s="218">
        <f t="shared" si="23"/>
        <v>6277888.539999999</v>
      </c>
      <c r="CN27" s="186">
        <f t="shared" si="3"/>
        <v>99.88785046728972</v>
      </c>
      <c r="CO27" s="222">
        <f t="shared" si="24"/>
        <v>100</v>
      </c>
      <c r="CP27" s="182">
        <v>536</v>
      </c>
      <c r="CQ27" s="182">
        <f>AG27+AI27</f>
        <v>536</v>
      </c>
      <c r="CR27" s="182">
        <v>532</v>
      </c>
      <c r="CS27" s="218">
        <f>AH27+AJ27</f>
        <v>498008.32</v>
      </c>
      <c r="CT27" s="218">
        <v>494291.84</v>
      </c>
      <c r="CU27" s="186">
        <f t="shared" si="25"/>
        <v>100</v>
      </c>
      <c r="CV27" s="183">
        <f t="shared" si="4"/>
        <v>-3</v>
      </c>
      <c r="CW27" s="186">
        <f t="shared" si="26"/>
        <v>107</v>
      </c>
    </row>
    <row r="28" spans="1:101" s="21" customFormat="1" ht="15">
      <c r="A28" s="3">
        <v>4012201</v>
      </c>
      <c r="B28" s="5" t="s">
        <v>81</v>
      </c>
      <c r="C28" s="186">
        <v>3600</v>
      </c>
      <c r="D28" s="216"/>
      <c r="E28" s="216"/>
      <c r="F28" s="186"/>
      <c r="G28" s="186"/>
      <c r="H28" s="186"/>
      <c r="I28" s="186"/>
      <c r="J28" s="186"/>
      <c r="K28" s="186"/>
      <c r="L28" s="186"/>
      <c r="M28" s="186"/>
      <c r="N28" s="182"/>
      <c r="O28" s="187"/>
      <c r="P28" s="187"/>
      <c r="Q28" s="186"/>
      <c r="R28" s="182"/>
      <c r="S28" s="182"/>
      <c r="T28" s="182"/>
      <c r="U28" s="186"/>
      <c r="V28" s="182"/>
      <c r="W28" s="182"/>
      <c r="X28" s="186"/>
      <c r="Y28" s="186"/>
      <c r="Z28" s="217"/>
      <c r="AA28" s="186"/>
      <c r="AB28" s="186"/>
      <c r="AC28" s="218">
        <v>3016865.12</v>
      </c>
      <c r="AD28" s="182">
        <v>400</v>
      </c>
      <c r="AE28" s="182"/>
      <c r="AF28" s="182">
        <v>1800</v>
      </c>
      <c r="AG28" s="182">
        <v>398</v>
      </c>
      <c r="AH28" s="182">
        <v>292581.74</v>
      </c>
      <c r="AI28" s="182">
        <v>691</v>
      </c>
      <c r="AJ28" s="182">
        <v>507974.83</v>
      </c>
      <c r="AK28" s="182">
        <v>1920</v>
      </c>
      <c r="AL28" s="182">
        <v>800</v>
      </c>
      <c r="AM28" s="182">
        <f t="shared" si="5"/>
        <v>2600</v>
      </c>
      <c r="AN28" s="182">
        <v>2784</v>
      </c>
      <c r="AO28" s="182"/>
      <c r="AP28" s="182">
        <v>2357</v>
      </c>
      <c r="AQ28" s="182">
        <f t="shared" si="6"/>
        <v>1811</v>
      </c>
      <c r="AR28" s="182">
        <v>457</v>
      </c>
      <c r="AS28" s="182">
        <f t="shared" si="7"/>
        <v>2268</v>
      </c>
      <c r="AT28" s="218">
        <f t="shared" si="8"/>
        <v>1331320.43</v>
      </c>
      <c r="AU28" s="218">
        <v>340629.52</v>
      </c>
      <c r="AV28" s="186">
        <v>511</v>
      </c>
      <c r="AW28" s="186">
        <v>2884</v>
      </c>
      <c r="AX28" s="186">
        <f t="shared" si="9"/>
        <v>2779</v>
      </c>
      <c r="AY28" s="218">
        <f t="shared" si="10"/>
        <v>1671949.95</v>
      </c>
      <c r="AZ28" s="218">
        <v>517489.7</v>
      </c>
      <c r="BA28" s="219">
        <v>103</v>
      </c>
      <c r="BB28" s="218"/>
      <c r="BC28" s="186">
        <v>2884</v>
      </c>
      <c r="BD28" s="186">
        <v>2882</v>
      </c>
      <c r="BE28" s="186">
        <f t="shared" si="11"/>
        <v>2882</v>
      </c>
      <c r="BF28" s="218">
        <f t="shared" si="12"/>
        <v>2189439.65</v>
      </c>
      <c r="BG28" s="224">
        <v>104308.1</v>
      </c>
      <c r="BH28" s="186">
        <v>0</v>
      </c>
      <c r="BI28" s="186"/>
      <c r="BJ28" s="221">
        <f t="shared" si="13"/>
        <v>2884</v>
      </c>
      <c r="BK28" s="228">
        <f t="shared" si="14"/>
        <v>2882</v>
      </c>
      <c r="BL28" s="218">
        <v>0</v>
      </c>
      <c r="BM28" s="218">
        <f t="shared" si="15"/>
        <v>2293747.75</v>
      </c>
      <c r="BN28" s="186"/>
      <c r="BO28" s="186">
        <v>2884</v>
      </c>
      <c r="BP28" s="186">
        <f t="shared" si="16"/>
        <v>2882</v>
      </c>
      <c r="BQ28" s="218">
        <f t="shared" si="17"/>
        <v>2293747.75</v>
      </c>
      <c r="BR28" s="218"/>
      <c r="BS28" s="229">
        <v>197</v>
      </c>
      <c r="BT28" s="230">
        <v>195766.78</v>
      </c>
      <c r="BU28" s="186">
        <v>3084</v>
      </c>
      <c r="BV28" s="186">
        <v>3284</v>
      </c>
      <c r="BW28" s="186">
        <f t="shared" si="0"/>
        <v>3079</v>
      </c>
      <c r="BX28" s="218">
        <f t="shared" si="18"/>
        <v>2293747.75</v>
      </c>
      <c r="BY28" s="231">
        <v>233</v>
      </c>
      <c r="BZ28" s="232">
        <v>268173.68</v>
      </c>
      <c r="CA28" s="218">
        <f t="shared" si="1"/>
        <v>2489514.53</v>
      </c>
      <c r="CB28" s="186">
        <v>3600</v>
      </c>
      <c r="CC28" s="218"/>
      <c r="CD28" s="186">
        <f t="shared" si="19"/>
        <v>3312</v>
      </c>
      <c r="CE28" s="186">
        <v>312</v>
      </c>
      <c r="CF28" s="186">
        <f t="shared" si="20"/>
        <v>3624</v>
      </c>
      <c r="CG28" s="218">
        <v>300437.28</v>
      </c>
      <c r="CH28" s="186">
        <v>18</v>
      </c>
      <c r="CI28" s="217">
        <v>20870.46</v>
      </c>
      <c r="CJ28" s="218">
        <f t="shared" si="21"/>
        <v>3058125.49</v>
      </c>
      <c r="CK28" s="218">
        <f t="shared" si="22"/>
        <v>2757688.21</v>
      </c>
      <c r="CL28" s="186">
        <f t="shared" si="2"/>
        <v>3642</v>
      </c>
      <c r="CM28" s="218">
        <f t="shared" si="23"/>
        <v>3078995.95</v>
      </c>
      <c r="CN28" s="186">
        <f t="shared" si="3"/>
        <v>100.66666666666666</v>
      </c>
      <c r="CO28" s="222">
        <f t="shared" si="24"/>
        <v>101.16666666666667</v>
      </c>
      <c r="CP28" s="182">
        <v>1000</v>
      </c>
      <c r="CQ28" s="182">
        <v>994</v>
      </c>
      <c r="CR28" s="182">
        <v>817</v>
      </c>
      <c r="CS28" s="218">
        <v>730719.22</v>
      </c>
      <c r="CT28" s="218">
        <v>600601.21</v>
      </c>
      <c r="CU28" s="186">
        <f t="shared" si="25"/>
        <v>99.4</v>
      </c>
      <c r="CV28" s="183">
        <f t="shared" si="4"/>
        <v>-2</v>
      </c>
      <c r="CW28" s="186">
        <f t="shared" si="26"/>
        <v>72.84</v>
      </c>
    </row>
    <row r="29" spans="1:101" s="21" customFormat="1" ht="15">
      <c r="A29" s="3"/>
      <c r="B29" s="5"/>
      <c r="C29" s="216"/>
      <c r="D29" s="182"/>
      <c r="E29" s="182"/>
      <c r="F29" s="186"/>
      <c r="G29" s="186"/>
      <c r="H29" s="186"/>
      <c r="I29" s="186"/>
      <c r="J29" s="186"/>
      <c r="K29" s="186"/>
      <c r="L29" s="186"/>
      <c r="M29" s="182"/>
      <c r="N29" s="182"/>
      <c r="O29" s="187"/>
      <c r="P29" s="182"/>
      <c r="Q29" s="182"/>
      <c r="R29" s="182"/>
      <c r="S29" s="182"/>
      <c r="T29" s="182"/>
      <c r="U29" s="186"/>
      <c r="V29" s="182"/>
      <c r="W29" s="182"/>
      <c r="X29" s="186"/>
      <c r="Y29" s="186"/>
      <c r="Z29" s="217"/>
      <c r="AA29" s="186"/>
      <c r="AB29" s="186"/>
      <c r="AC29" s="218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>
        <f t="shared" si="5"/>
        <v>0</v>
      </c>
      <c r="AN29" s="182"/>
      <c r="AO29" s="182"/>
      <c r="AP29" s="182"/>
      <c r="AQ29" s="182">
        <f t="shared" si="6"/>
        <v>0</v>
      </c>
      <c r="AR29" s="182"/>
      <c r="AS29" s="182">
        <f t="shared" si="7"/>
        <v>0</v>
      </c>
      <c r="AT29" s="218">
        <f t="shared" si="8"/>
        <v>0</v>
      </c>
      <c r="AU29" s="218"/>
      <c r="AV29" s="186"/>
      <c r="AW29" s="186"/>
      <c r="AX29" s="186"/>
      <c r="AY29" s="218"/>
      <c r="AZ29" s="218"/>
      <c r="BA29" s="219"/>
      <c r="BB29" s="218"/>
      <c r="BC29" s="186"/>
      <c r="BD29" s="186"/>
      <c r="BE29" s="186"/>
      <c r="BF29" s="218"/>
      <c r="BG29" s="224"/>
      <c r="BH29" s="186"/>
      <c r="BI29" s="186"/>
      <c r="BJ29" s="221"/>
      <c r="BK29" s="228"/>
      <c r="BL29" s="218"/>
      <c r="BM29" s="218"/>
      <c r="BN29" s="186"/>
      <c r="BO29" s="186"/>
      <c r="BP29" s="186"/>
      <c r="BQ29" s="218"/>
      <c r="BR29" s="218"/>
      <c r="BS29" s="186"/>
      <c r="BT29" s="218"/>
      <c r="BU29" s="186"/>
      <c r="BV29" s="186"/>
      <c r="BW29" s="186"/>
      <c r="BX29" s="218"/>
      <c r="BY29" s="222"/>
      <c r="BZ29" s="217"/>
      <c r="CA29" s="218"/>
      <c r="CB29" s="186"/>
      <c r="CC29" s="218"/>
      <c r="CD29" s="186"/>
      <c r="CE29" s="186"/>
      <c r="CF29" s="186"/>
      <c r="CG29" s="218"/>
      <c r="CH29" s="186"/>
      <c r="CI29" s="217"/>
      <c r="CJ29" s="218"/>
      <c r="CK29" s="218"/>
      <c r="CL29" s="186"/>
      <c r="CM29" s="218"/>
      <c r="CN29" s="186"/>
      <c r="CO29" s="222"/>
      <c r="CP29" s="182"/>
      <c r="CQ29" s="182"/>
      <c r="CR29" s="182"/>
      <c r="CS29" s="218"/>
      <c r="CT29" s="218"/>
      <c r="CU29" s="186"/>
      <c r="CV29" s="183"/>
      <c r="CW29" s="186"/>
    </row>
    <row r="30" spans="1:101" s="21" customFormat="1" ht="12.75" customHeight="1">
      <c r="A30" s="3">
        <v>4040101</v>
      </c>
      <c r="B30" s="4" t="s">
        <v>96</v>
      </c>
      <c r="C30" s="216">
        <v>7600</v>
      </c>
      <c r="D30" s="216"/>
      <c r="E30" s="216"/>
      <c r="F30" s="186"/>
      <c r="G30" s="186"/>
      <c r="H30" s="186"/>
      <c r="I30" s="186"/>
      <c r="J30" s="186"/>
      <c r="K30" s="186"/>
      <c r="L30" s="186"/>
      <c r="M30" s="186"/>
      <c r="N30" s="182"/>
      <c r="O30" s="187"/>
      <c r="P30" s="187"/>
      <c r="Q30" s="186"/>
      <c r="R30" s="182"/>
      <c r="S30" s="182"/>
      <c r="T30" s="182"/>
      <c r="U30" s="186"/>
      <c r="V30" s="182"/>
      <c r="W30" s="182"/>
      <c r="X30" s="186"/>
      <c r="Y30" s="186"/>
      <c r="Z30" s="217"/>
      <c r="AA30" s="186"/>
      <c r="AB30" s="186"/>
      <c r="AC30" s="218">
        <v>9034522.96</v>
      </c>
      <c r="AD30" s="182">
        <v>760</v>
      </c>
      <c r="AE30" s="182"/>
      <c r="AF30" s="182">
        <v>1900</v>
      </c>
      <c r="AG30" s="182">
        <v>467</v>
      </c>
      <c r="AH30" s="182">
        <v>459112.37</v>
      </c>
      <c r="AI30" s="182">
        <v>855</v>
      </c>
      <c r="AJ30" s="182">
        <v>840559.05</v>
      </c>
      <c r="AK30" s="182">
        <v>2161</v>
      </c>
      <c r="AL30" s="182">
        <v>760</v>
      </c>
      <c r="AM30" s="182">
        <f t="shared" si="5"/>
        <v>2660</v>
      </c>
      <c r="AN30" s="182">
        <v>3772</v>
      </c>
      <c r="AO30" s="182"/>
      <c r="AP30" s="182">
        <v>3113</v>
      </c>
      <c r="AQ30" s="182">
        <f t="shared" si="6"/>
        <v>2153</v>
      </c>
      <c r="AR30" s="182">
        <v>800</v>
      </c>
      <c r="AS30" s="182">
        <f t="shared" si="7"/>
        <v>2953</v>
      </c>
      <c r="AT30" s="218">
        <f t="shared" si="8"/>
        <v>2116635.83</v>
      </c>
      <c r="AU30" s="218">
        <v>779371.76</v>
      </c>
      <c r="AV30" s="186">
        <v>784</v>
      </c>
      <c r="AW30" s="186">
        <v>4634</v>
      </c>
      <c r="AX30" s="186">
        <f t="shared" si="9"/>
        <v>3737</v>
      </c>
      <c r="AY30" s="218">
        <f t="shared" si="10"/>
        <v>2896007.59</v>
      </c>
      <c r="AZ30" s="218">
        <v>1034430.76</v>
      </c>
      <c r="BA30" s="235">
        <v>904</v>
      </c>
      <c r="BB30" s="218"/>
      <c r="BC30" s="186">
        <v>5616</v>
      </c>
      <c r="BD30" s="186">
        <v>4500</v>
      </c>
      <c r="BE30" s="186">
        <f t="shared" si="11"/>
        <v>4641</v>
      </c>
      <c r="BF30" s="218">
        <f t="shared" si="12"/>
        <v>3930438.3499999996</v>
      </c>
      <c r="BG30" s="220">
        <v>1193560.24</v>
      </c>
      <c r="BH30" s="225">
        <v>924</v>
      </c>
      <c r="BI30" s="226">
        <v>606</v>
      </c>
      <c r="BJ30" s="233">
        <f t="shared" si="13"/>
        <v>6222</v>
      </c>
      <c r="BK30" s="228">
        <f t="shared" si="14"/>
        <v>5565</v>
      </c>
      <c r="BL30" s="225">
        <v>1194057.48</v>
      </c>
      <c r="BM30" s="218">
        <f t="shared" si="15"/>
        <v>5123998.59</v>
      </c>
      <c r="BN30" s="186">
        <v>589</v>
      </c>
      <c r="BO30" s="186">
        <v>6164</v>
      </c>
      <c r="BP30" s="186">
        <f t="shared" si="16"/>
        <v>6154</v>
      </c>
      <c r="BQ30" s="218">
        <f t="shared" si="17"/>
        <v>6318056.07</v>
      </c>
      <c r="BR30" s="218">
        <v>761147.03</v>
      </c>
      <c r="BS30" s="186">
        <v>789</v>
      </c>
      <c r="BT30" s="218">
        <v>1022220.51</v>
      </c>
      <c r="BU30" s="186">
        <v>6771</v>
      </c>
      <c r="BV30" s="186">
        <v>7199</v>
      </c>
      <c r="BW30" s="186">
        <f>BP30+BS30</f>
        <v>6943</v>
      </c>
      <c r="BX30" s="218">
        <f t="shared" si="18"/>
        <v>7079203.100000001</v>
      </c>
      <c r="BY30" s="231">
        <v>621</v>
      </c>
      <c r="BZ30" s="232">
        <v>918409.32</v>
      </c>
      <c r="CA30" s="218">
        <f>BT30+BX30</f>
        <v>8101423.61</v>
      </c>
      <c r="CB30" s="186">
        <v>7753</v>
      </c>
      <c r="CC30" s="218"/>
      <c r="CD30" s="186">
        <f t="shared" si="19"/>
        <v>7564</v>
      </c>
      <c r="CE30" s="186">
        <v>182</v>
      </c>
      <c r="CF30" s="186">
        <f t="shared" si="20"/>
        <v>7746</v>
      </c>
      <c r="CG30" s="218">
        <v>223885.48</v>
      </c>
      <c r="CH30" s="186">
        <v>188</v>
      </c>
      <c r="CI30" s="217">
        <v>273931.04</v>
      </c>
      <c r="CJ30" s="218">
        <f t="shared" si="21"/>
        <v>9243718.41</v>
      </c>
      <c r="CK30" s="218">
        <f t="shared" si="22"/>
        <v>9019832.93</v>
      </c>
      <c r="CL30" s="186">
        <f t="shared" si="2"/>
        <v>7934</v>
      </c>
      <c r="CM30" s="218">
        <f t="shared" si="23"/>
        <v>9517649.45</v>
      </c>
      <c r="CN30" s="186">
        <f t="shared" si="3"/>
        <v>99.90971236940538</v>
      </c>
      <c r="CO30" s="222">
        <f t="shared" si="24"/>
        <v>104.39473684210527</v>
      </c>
      <c r="CP30" s="182">
        <v>1331</v>
      </c>
      <c r="CQ30" s="182">
        <v>1387</v>
      </c>
      <c r="CR30" s="182">
        <v>766</v>
      </c>
      <c r="CS30" s="218">
        <v>1363573.57</v>
      </c>
      <c r="CT30" s="218">
        <v>753062.26</v>
      </c>
      <c r="CU30" s="186">
        <f t="shared" si="25"/>
        <v>104.20736288504884</v>
      </c>
      <c r="CV30" s="183">
        <f>BE30-AW30</f>
        <v>7</v>
      </c>
      <c r="CW30" s="186">
        <f t="shared" si="26"/>
        <v>158.68</v>
      </c>
    </row>
    <row r="31" spans="1:101" s="21" customFormat="1" ht="12" customHeight="1">
      <c r="A31" s="3">
        <v>4070101</v>
      </c>
      <c r="B31" s="6" t="s">
        <v>3</v>
      </c>
      <c r="C31" s="216">
        <v>9800</v>
      </c>
      <c r="D31" s="216"/>
      <c r="E31" s="216"/>
      <c r="F31" s="186"/>
      <c r="G31" s="186"/>
      <c r="H31" s="186"/>
      <c r="I31" s="186"/>
      <c r="J31" s="186"/>
      <c r="K31" s="186"/>
      <c r="L31" s="186"/>
      <c r="M31" s="186"/>
      <c r="N31" s="182"/>
      <c r="O31" s="187"/>
      <c r="P31" s="187"/>
      <c r="Q31" s="186"/>
      <c r="R31" s="182"/>
      <c r="S31" s="182"/>
      <c r="T31" s="182"/>
      <c r="U31" s="186"/>
      <c r="V31" s="182"/>
      <c r="W31" s="182"/>
      <c r="X31" s="186"/>
      <c r="Y31" s="186"/>
      <c r="Z31" s="217"/>
      <c r="AA31" s="186"/>
      <c r="AB31" s="186"/>
      <c r="AC31" s="218">
        <v>10117900.22</v>
      </c>
      <c r="AD31" s="182">
        <v>170</v>
      </c>
      <c r="AE31" s="182"/>
      <c r="AF31" s="182">
        <v>1980</v>
      </c>
      <c r="AG31" s="182">
        <v>110</v>
      </c>
      <c r="AH31" s="182">
        <v>89886.5</v>
      </c>
      <c r="AI31" s="182">
        <v>476</v>
      </c>
      <c r="AJ31" s="182">
        <v>388963.4</v>
      </c>
      <c r="AK31" s="182">
        <v>1135</v>
      </c>
      <c r="AL31" s="182">
        <v>1055</v>
      </c>
      <c r="AM31" s="182">
        <f t="shared" si="5"/>
        <v>3035</v>
      </c>
      <c r="AN31" s="182">
        <v>3978</v>
      </c>
      <c r="AO31" s="182"/>
      <c r="AP31" s="182">
        <v>1263</v>
      </c>
      <c r="AQ31" s="182">
        <f t="shared" si="6"/>
        <v>880</v>
      </c>
      <c r="AR31" s="182">
        <v>2102</v>
      </c>
      <c r="AS31" s="182">
        <f t="shared" si="7"/>
        <v>2982</v>
      </c>
      <c r="AT31" s="218">
        <f t="shared" si="8"/>
        <v>719092</v>
      </c>
      <c r="AU31" s="218">
        <v>1709451.5</v>
      </c>
      <c r="AV31" s="186">
        <v>1070</v>
      </c>
      <c r="AW31" s="186">
        <v>5283</v>
      </c>
      <c r="AX31" s="186">
        <f t="shared" si="9"/>
        <v>4052</v>
      </c>
      <c r="AY31" s="218">
        <f t="shared" si="10"/>
        <v>2428543.5</v>
      </c>
      <c r="AZ31" s="218">
        <v>1206890.94</v>
      </c>
      <c r="BA31" s="219">
        <v>1195</v>
      </c>
      <c r="BB31" s="218"/>
      <c r="BC31" s="186">
        <v>6438</v>
      </c>
      <c r="BD31" s="186">
        <v>5095</v>
      </c>
      <c r="BE31" s="186">
        <f t="shared" si="11"/>
        <v>5247</v>
      </c>
      <c r="BF31" s="218">
        <f t="shared" si="12"/>
        <v>3635434.44</v>
      </c>
      <c r="BG31" s="224">
        <v>1349686.99</v>
      </c>
      <c r="BH31" s="225">
        <v>1106</v>
      </c>
      <c r="BI31" s="226">
        <v>1100</v>
      </c>
      <c r="BJ31" s="233">
        <f t="shared" si="13"/>
        <v>7538</v>
      </c>
      <c r="BK31" s="228">
        <f t="shared" si="14"/>
        <v>6353</v>
      </c>
      <c r="BL31" s="225">
        <v>1249459.26</v>
      </c>
      <c r="BM31" s="218">
        <f t="shared" si="15"/>
        <v>4985121.43</v>
      </c>
      <c r="BN31" s="186">
        <v>709</v>
      </c>
      <c r="BO31" s="186">
        <v>7538</v>
      </c>
      <c r="BP31" s="186">
        <f t="shared" si="16"/>
        <v>7062</v>
      </c>
      <c r="BQ31" s="218">
        <f t="shared" si="17"/>
        <v>6234580.6899999995</v>
      </c>
      <c r="BR31" s="218">
        <v>800964.39</v>
      </c>
      <c r="BS31" s="186">
        <v>1171</v>
      </c>
      <c r="BT31" s="218">
        <v>1286542.57</v>
      </c>
      <c r="BU31" s="186">
        <v>8493</v>
      </c>
      <c r="BV31" s="186">
        <v>9218</v>
      </c>
      <c r="BW31" s="186">
        <f>BP31+BS31</f>
        <v>8233</v>
      </c>
      <c r="BX31" s="218">
        <f t="shared" si="18"/>
        <v>7035545.079999999</v>
      </c>
      <c r="BY31" s="231">
        <v>955</v>
      </c>
      <c r="BZ31" s="232">
        <v>1195724.9</v>
      </c>
      <c r="CA31" s="218">
        <f>BT31+BX31</f>
        <v>8322087.649999999</v>
      </c>
      <c r="CB31" s="186">
        <v>9509</v>
      </c>
      <c r="CC31" s="218"/>
      <c r="CD31" s="186">
        <f t="shared" si="19"/>
        <v>9188</v>
      </c>
      <c r="CE31" s="186">
        <v>668</v>
      </c>
      <c r="CF31" s="186">
        <f t="shared" si="20"/>
        <v>9856</v>
      </c>
      <c r="CG31" s="218">
        <v>756296.01</v>
      </c>
      <c r="CH31" s="186"/>
      <c r="CI31" s="217"/>
      <c r="CJ31" s="218">
        <f t="shared" si="21"/>
        <v>10274108.559999999</v>
      </c>
      <c r="CK31" s="218">
        <f t="shared" si="22"/>
        <v>9517812.549999999</v>
      </c>
      <c r="CL31" s="186">
        <f t="shared" si="2"/>
        <v>9856</v>
      </c>
      <c r="CM31" s="218">
        <f t="shared" si="23"/>
        <v>10274108.559999999</v>
      </c>
      <c r="CN31" s="186">
        <f t="shared" si="3"/>
        <v>103.6491744662951</v>
      </c>
      <c r="CO31" s="222">
        <f t="shared" si="24"/>
        <v>100.57142857142858</v>
      </c>
      <c r="CP31" s="182">
        <v>1025</v>
      </c>
      <c r="CQ31" s="182">
        <v>584</v>
      </c>
      <c r="CR31" s="182">
        <v>296</v>
      </c>
      <c r="CS31" s="218">
        <v>477215.6</v>
      </c>
      <c r="CT31" s="218">
        <v>241876.4</v>
      </c>
      <c r="CU31" s="186">
        <f t="shared" si="25"/>
        <v>56.975609756097555</v>
      </c>
      <c r="CV31" s="183">
        <f>BE31-AW31</f>
        <v>-36</v>
      </c>
      <c r="CW31" s="186">
        <f t="shared" si="26"/>
        <v>197.12</v>
      </c>
    </row>
    <row r="32" spans="1:101" s="21" customFormat="1" ht="12" customHeight="1">
      <c r="A32" s="3"/>
      <c r="B32" s="4" t="s">
        <v>4</v>
      </c>
      <c r="C32" s="223"/>
      <c r="D32" s="216"/>
      <c r="E32" s="216"/>
      <c r="F32" s="186"/>
      <c r="G32" s="186"/>
      <c r="H32" s="186"/>
      <c r="I32" s="186"/>
      <c r="J32" s="186"/>
      <c r="K32" s="186"/>
      <c r="L32" s="186"/>
      <c r="M32" s="186"/>
      <c r="N32" s="182"/>
      <c r="O32" s="187"/>
      <c r="P32" s="187"/>
      <c r="Q32" s="186"/>
      <c r="R32" s="182"/>
      <c r="S32" s="182"/>
      <c r="T32" s="182"/>
      <c r="U32" s="186"/>
      <c r="V32" s="182"/>
      <c r="W32" s="182"/>
      <c r="X32" s="186"/>
      <c r="Y32" s="186"/>
      <c r="Z32" s="217"/>
      <c r="AA32" s="186"/>
      <c r="AB32" s="186"/>
      <c r="AC32" s="218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218"/>
      <c r="AU32" s="218"/>
      <c r="AV32" s="186"/>
      <c r="AW32" s="186"/>
      <c r="AX32" s="186"/>
      <c r="AY32" s="218"/>
      <c r="AZ32" s="218"/>
      <c r="BA32" s="219"/>
      <c r="BB32" s="218"/>
      <c r="BC32" s="186"/>
      <c r="BD32" s="186"/>
      <c r="BE32" s="186"/>
      <c r="BF32" s="218"/>
      <c r="BG32" s="224"/>
      <c r="BH32" s="186"/>
      <c r="BI32" s="186"/>
      <c r="BJ32" s="221"/>
      <c r="BK32" s="228"/>
      <c r="BL32" s="218"/>
      <c r="BM32" s="218"/>
      <c r="BN32" s="186"/>
      <c r="BO32" s="186"/>
      <c r="BP32" s="186"/>
      <c r="BQ32" s="218"/>
      <c r="BR32" s="218"/>
      <c r="BS32" s="186"/>
      <c r="BT32" s="218"/>
      <c r="BU32" s="186"/>
      <c r="BV32" s="186"/>
      <c r="BW32" s="186"/>
      <c r="BX32" s="218"/>
      <c r="BY32" s="222"/>
      <c r="BZ32" s="217"/>
      <c r="CA32" s="218"/>
      <c r="CB32" s="186"/>
      <c r="CC32" s="218"/>
      <c r="CD32" s="186"/>
      <c r="CE32" s="186"/>
      <c r="CF32" s="186"/>
      <c r="CG32" s="218"/>
      <c r="CH32" s="186"/>
      <c r="CI32" s="217"/>
      <c r="CJ32" s="218"/>
      <c r="CK32" s="218"/>
      <c r="CL32" s="186"/>
      <c r="CM32" s="218"/>
      <c r="CN32" s="186"/>
      <c r="CO32" s="222"/>
      <c r="CP32" s="186"/>
      <c r="CQ32" s="182"/>
      <c r="CR32" s="182"/>
      <c r="CS32" s="218"/>
      <c r="CT32" s="218"/>
      <c r="CU32" s="186"/>
      <c r="CV32" s="183"/>
      <c r="CW32" s="186"/>
    </row>
    <row r="33" spans="1:101" s="21" customFormat="1" ht="15">
      <c r="A33" s="3">
        <v>4120201</v>
      </c>
      <c r="B33" s="3" t="s">
        <v>93</v>
      </c>
      <c r="C33" s="216">
        <v>5670</v>
      </c>
      <c r="D33" s="216"/>
      <c r="E33" s="216"/>
      <c r="F33" s="186"/>
      <c r="G33" s="186"/>
      <c r="H33" s="186"/>
      <c r="I33" s="186"/>
      <c r="J33" s="186"/>
      <c r="K33" s="186"/>
      <c r="L33" s="186"/>
      <c r="M33" s="186"/>
      <c r="N33" s="182"/>
      <c r="O33" s="187"/>
      <c r="P33" s="187"/>
      <c r="Q33" s="186"/>
      <c r="R33" s="182"/>
      <c r="S33" s="182"/>
      <c r="T33" s="182"/>
      <c r="U33" s="186"/>
      <c r="V33" s="182"/>
      <c r="W33" s="182"/>
      <c r="X33" s="186"/>
      <c r="Y33" s="186"/>
      <c r="Z33" s="217"/>
      <c r="AA33" s="186"/>
      <c r="AB33" s="186"/>
      <c r="AC33" s="236">
        <v>7590093.87</v>
      </c>
      <c r="AD33" s="182">
        <v>470</v>
      </c>
      <c r="AE33" s="182"/>
      <c r="AF33" s="182">
        <v>1410</v>
      </c>
      <c r="AG33" s="182">
        <v>478</v>
      </c>
      <c r="AH33" s="182">
        <v>516646.3</v>
      </c>
      <c r="AI33" s="182">
        <v>496</v>
      </c>
      <c r="AJ33" s="182">
        <v>536101.6</v>
      </c>
      <c r="AK33" s="182">
        <v>1472</v>
      </c>
      <c r="AL33" s="182">
        <v>475</v>
      </c>
      <c r="AM33" s="182">
        <f t="shared" si="5"/>
        <v>1885</v>
      </c>
      <c r="AN33" s="182">
        <v>2360</v>
      </c>
      <c r="AO33" s="182"/>
      <c r="AP33" s="182">
        <v>1959</v>
      </c>
      <c r="AQ33" s="182">
        <f t="shared" si="6"/>
        <v>1416</v>
      </c>
      <c r="AR33" s="182">
        <v>475</v>
      </c>
      <c r="AS33" s="182">
        <f t="shared" si="7"/>
        <v>1891</v>
      </c>
      <c r="AT33" s="218">
        <f t="shared" si="8"/>
        <v>1530483.6</v>
      </c>
      <c r="AU33" s="218">
        <v>514486.75</v>
      </c>
      <c r="AV33" s="186">
        <v>470</v>
      </c>
      <c r="AW33" s="186">
        <v>2835</v>
      </c>
      <c r="AX33" s="186">
        <f t="shared" si="9"/>
        <v>2361</v>
      </c>
      <c r="AY33" s="218">
        <f t="shared" si="10"/>
        <v>2044970.35</v>
      </c>
      <c r="AZ33" s="218">
        <v>689367.8</v>
      </c>
      <c r="BA33" s="219">
        <v>406</v>
      </c>
      <c r="BB33" s="218"/>
      <c r="BC33" s="186">
        <v>3305</v>
      </c>
      <c r="BD33" s="186">
        <v>2767</v>
      </c>
      <c r="BE33" s="186">
        <f t="shared" si="11"/>
        <v>2767</v>
      </c>
      <c r="BF33" s="218">
        <f t="shared" si="12"/>
        <v>2734338.1500000004</v>
      </c>
      <c r="BG33" s="224">
        <v>595496.44</v>
      </c>
      <c r="BH33" s="225">
        <v>475</v>
      </c>
      <c r="BI33" s="226">
        <v>551</v>
      </c>
      <c r="BJ33" s="233">
        <f t="shared" si="13"/>
        <v>3856</v>
      </c>
      <c r="BK33" s="228">
        <f t="shared" si="14"/>
        <v>3242</v>
      </c>
      <c r="BL33" s="225">
        <v>696701.5</v>
      </c>
      <c r="BM33" s="218">
        <f t="shared" si="15"/>
        <v>3329834.5900000003</v>
      </c>
      <c r="BN33" s="186">
        <v>571</v>
      </c>
      <c r="BO33" s="186">
        <v>3775</v>
      </c>
      <c r="BP33" s="186">
        <f t="shared" si="16"/>
        <v>3813</v>
      </c>
      <c r="BQ33" s="218">
        <f t="shared" si="17"/>
        <v>4026536.0900000003</v>
      </c>
      <c r="BR33" s="218">
        <v>837508.54</v>
      </c>
      <c r="BS33" s="186">
        <v>459</v>
      </c>
      <c r="BT33" s="218">
        <v>673031.7</v>
      </c>
      <c r="BU33" s="186">
        <v>4245</v>
      </c>
      <c r="BV33" s="186">
        <v>4720</v>
      </c>
      <c r="BW33" s="186">
        <f>BP33+BS33</f>
        <v>4272</v>
      </c>
      <c r="BX33" s="218">
        <f t="shared" si="18"/>
        <v>4864044.630000001</v>
      </c>
      <c r="BY33" s="237">
        <v>477</v>
      </c>
      <c r="BZ33" s="238">
        <v>812354.85</v>
      </c>
      <c r="CA33" s="218">
        <f>BT33+BX33</f>
        <v>5537076.330000001</v>
      </c>
      <c r="CB33" s="186">
        <v>5195</v>
      </c>
      <c r="CC33" s="218"/>
      <c r="CD33" s="186">
        <f t="shared" si="19"/>
        <v>4749</v>
      </c>
      <c r="CE33" s="186">
        <v>497</v>
      </c>
      <c r="CF33" s="186">
        <f t="shared" si="20"/>
        <v>5246</v>
      </c>
      <c r="CG33" s="218">
        <v>717121.3</v>
      </c>
      <c r="CH33" s="186">
        <v>509</v>
      </c>
      <c r="CI33" s="217">
        <v>882102.09</v>
      </c>
      <c r="CJ33" s="218"/>
      <c r="CK33" s="218"/>
      <c r="CL33" s="186">
        <f t="shared" si="2"/>
        <v>5755</v>
      </c>
      <c r="CM33" s="218">
        <f t="shared" si="23"/>
        <v>882102.09</v>
      </c>
      <c r="CN33" s="186">
        <f t="shared" si="3"/>
        <v>100.98171318575552</v>
      </c>
      <c r="CO33" s="222">
        <f t="shared" si="24"/>
        <v>101.49911816578484</v>
      </c>
      <c r="CP33" s="182">
        <v>940</v>
      </c>
      <c r="CQ33" s="182">
        <v>970</v>
      </c>
      <c r="CR33" s="182">
        <v>446</v>
      </c>
      <c r="CS33" s="218">
        <v>1048424.5</v>
      </c>
      <c r="CT33" s="218">
        <v>482059.1</v>
      </c>
      <c r="CU33" s="186">
        <f t="shared" si="25"/>
        <v>103.19148936170212</v>
      </c>
      <c r="CV33" s="183">
        <f>BE33-AW33</f>
        <v>-68</v>
      </c>
      <c r="CW33" s="186">
        <f t="shared" si="26"/>
        <v>115.10000000000001</v>
      </c>
    </row>
    <row r="34" spans="1:101" s="21" customFormat="1" ht="15">
      <c r="A34" s="3">
        <v>4120301</v>
      </c>
      <c r="B34" s="7" t="s">
        <v>58</v>
      </c>
      <c r="C34" s="216">
        <v>10330</v>
      </c>
      <c r="D34" s="216"/>
      <c r="E34" s="216"/>
      <c r="F34" s="186"/>
      <c r="G34" s="186"/>
      <c r="H34" s="186"/>
      <c r="I34" s="186"/>
      <c r="J34" s="186"/>
      <c r="K34" s="186"/>
      <c r="L34" s="186"/>
      <c r="M34" s="186"/>
      <c r="N34" s="182"/>
      <c r="O34" s="187"/>
      <c r="P34" s="187"/>
      <c r="Q34" s="186"/>
      <c r="R34" s="182"/>
      <c r="S34" s="182"/>
      <c r="T34" s="182"/>
      <c r="U34" s="186"/>
      <c r="V34" s="182"/>
      <c r="W34" s="182"/>
      <c r="X34" s="186"/>
      <c r="Y34" s="186"/>
      <c r="Z34" s="217"/>
      <c r="AA34" s="186"/>
      <c r="AB34" s="186"/>
      <c r="AC34" s="218">
        <v>13824303.36</v>
      </c>
      <c r="AD34" s="182">
        <v>843</v>
      </c>
      <c r="AE34" s="182"/>
      <c r="AF34" s="182">
        <v>2530</v>
      </c>
      <c r="AG34" s="182">
        <v>816</v>
      </c>
      <c r="AH34" s="182">
        <v>895894.56</v>
      </c>
      <c r="AI34" s="182">
        <v>961</v>
      </c>
      <c r="AJ34" s="182">
        <v>1055091.51</v>
      </c>
      <c r="AK34" s="182">
        <v>2760</v>
      </c>
      <c r="AL34" s="182">
        <v>866</v>
      </c>
      <c r="AM34" s="182">
        <f t="shared" si="5"/>
        <v>3396</v>
      </c>
      <c r="AN34" s="182">
        <v>4262</v>
      </c>
      <c r="AO34" s="182"/>
      <c r="AP34" s="182">
        <v>3814</v>
      </c>
      <c r="AQ34" s="182">
        <f t="shared" si="6"/>
        <v>2620</v>
      </c>
      <c r="AR34" s="182">
        <v>1095</v>
      </c>
      <c r="AS34" s="182">
        <f t="shared" si="7"/>
        <v>3715</v>
      </c>
      <c r="AT34" s="218">
        <f t="shared" si="8"/>
        <v>2876524.2</v>
      </c>
      <c r="AU34" s="218">
        <v>1189556.55</v>
      </c>
      <c r="AV34" s="186">
        <v>732</v>
      </c>
      <c r="AW34" s="186">
        <v>5130</v>
      </c>
      <c r="AX34" s="186">
        <f t="shared" si="9"/>
        <v>4447</v>
      </c>
      <c r="AY34" s="218">
        <f t="shared" si="10"/>
        <v>4066080.75</v>
      </c>
      <c r="AZ34" s="218">
        <v>1078125.66</v>
      </c>
      <c r="BA34" s="219">
        <v>582</v>
      </c>
      <c r="BB34" s="218"/>
      <c r="BC34" s="186">
        <v>6170</v>
      </c>
      <c r="BD34" s="186">
        <v>5029</v>
      </c>
      <c r="BE34" s="186">
        <f t="shared" si="11"/>
        <v>5029</v>
      </c>
      <c r="BF34" s="218">
        <f t="shared" si="12"/>
        <v>5144206.41</v>
      </c>
      <c r="BG34" s="224">
        <v>858124.08</v>
      </c>
      <c r="BH34" s="225">
        <v>623</v>
      </c>
      <c r="BI34" s="226">
        <v>1278</v>
      </c>
      <c r="BJ34" s="233">
        <f t="shared" si="13"/>
        <v>7448</v>
      </c>
      <c r="BK34" s="228">
        <f t="shared" si="14"/>
        <v>5652</v>
      </c>
      <c r="BL34" s="225">
        <v>918576.12</v>
      </c>
      <c r="BM34" s="218">
        <f t="shared" si="15"/>
        <v>6002330.49</v>
      </c>
      <c r="BN34" s="186">
        <v>619</v>
      </c>
      <c r="BO34" s="186">
        <v>6896</v>
      </c>
      <c r="BP34" s="186">
        <f t="shared" si="16"/>
        <v>6271</v>
      </c>
      <c r="BQ34" s="218">
        <f t="shared" si="17"/>
        <v>6920906.61</v>
      </c>
      <c r="BR34" s="218">
        <v>912678.36</v>
      </c>
      <c r="BS34" s="186">
        <v>1463</v>
      </c>
      <c r="BT34" s="218">
        <v>2157105.72</v>
      </c>
      <c r="BU34" s="186">
        <v>7730</v>
      </c>
      <c r="BV34" s="186">
        <v>8763</v>
      </c>
      <c r="BW34" s="186">
        <f>BP34+BS34</f>
        <v>7734</v>
      </c>
      <c r="BX34" s="218">
        <f t="shared" si="18"/>
        <v>7833584.970000001</v>
      </c>
      <c r="BY34" s="237">
        <v>969</v>
      </c>
      <c r="BZ34" s="238">
        <v>1660636.12</v>
      </c>
      <c r="CA34" s="218">
        <f>BT34+BX34</f>
        <v>9990690.690000001</v>
      </c>
      <c r="CB34" s="186">
        <v>9494</v>
      </c>
      <c r="CC34" s="218"/>
      <c r="CD34" s="186">
        <f t="shared" si="19"/>
        <v>8703</v>
      </c>
      <c r="CE34" s="186">
        <v>847</v>
      </c>
      <c r="CF34" s="186">
        <f t="shared" si="20"/>
        <v>9550</v>
      </c>
      <c r="CG34" s="218">
        <v>1233003.31</v>
      </c>
      <c r="CH34" s="186">
        <v>830</v>
      </c>
      <c r="CI34" s="217">
        <v>1452931.6</v>
      </c>
      <c r="CJ34" s="218">
        <f t="shared" si="21"/>
        <v>12884330.120000003</v>
      </c>
      <c r="CK34" s="218">
        <f t="shared" si="22"/>
        <v>11651326.810000002</v>
      </c>
      <c r="CL34" s="186">
        <f t="shared" si="2"/>
        <v>10380</v>
      </c>
      <c r="CM34" s="218">
        <f t="shared" si="23"/>
        <v>14337261.720000003</v>
      </c>
      <c r="CN34" s="186">
        <f t="shared" si="3"/>
        <v>100.58984621866442</v>
      </c>
      <c r="CO34" s="222">
        <f t="shared" si="24"/>
        <v>100.48402710551791</v>
      </c>
      <c r="CP34" s="182">
        <v>1686</v>
      </c>
      <c r="CQ34" s="182">
        <v>1777</v>
      </c>
      <c r="CR34" s="182">
        <v>843</v>
      </c>
      <c r="CS34" s="218">
        <v>1950986.07</v>
      </c>
      <c r="CT34" s="218">
        <v>925538.13</v>
      </c>
      <c r="CU34" s="186">
        <f t="shared" si="25"/>
        <v>105.39739027283512</v>
      </c>
      <c r="CV34" s="183">
        <f>BE34-AW34</f>
        <v>-101</v>
      </c>
      <c r="CW34" s="186">
        <f t="shared" si="26"/>
        <v>207.6</v>
      </c>
    </row>
    <row r="35" spans="1:101" s="21" customFormat="1" ht="12.75" customHeight="1">
      <c r="A35" s="3">
        <v>4150401</v>
      </c>
      <c r="B35" s="4" t="s">
        <v>5</v>
      </c>
      <c r="C35" s="216">
        <v>6000</v>
      </c>
      <c r="D35" s="216"/>
      <c r="E35" s="216"/>
      <c r="F35" s="186"/>
      <c r="G35" s="186"/>
      <c r="H35" s="186"/>
      <c r="I35" s="186"/>
      <c r="J35" s="186"/>
      <c r="K35" s="186"/>
      <c r="L35" s="186"/>
      <c r="M35" s="186"/>
      <c r="N35" s="182"/>
      <c r="O35" s="187"/>
      <c r="P35" s="187"/>
      <c r="Q35" s="186"/>
      <c r="R35" s="182"/>
      <c r="S35" s="186"/>
      <c r="T35" s="182"/>
      <c r="U35" s="186"/>
      <c r="V35" s="182"/>
      <c r="W35" s="182"/>
      <c r="X35" s="186"/>
      <c r="Y35" s="186"/>
      <c r="Z35" s="217"/>
      <c r="AA35" s="186"/>
      <c r="AB35" s="186"/>
      <c r="AC35" s="218">
        <v>8357518.21</v>
      </c>
      <c r="AD35" s="182">
        <v>300</v>
      </c>
      <c r="AE35" s="182"/>
      <c r="AF35" s="182">
        <v>1619</v>
      </c>
      <c r="AG35" s="182">
        <v>495</v>
      </c>
      <c r="AH35" s="182">
        <v>520868.7</v>
      </c>
      <c r="AI35" s="182">
        <v>525</v>
      </c>
      <c r="AJ35" s="182">
        <v>552436.5</v>
      </c>
      <c r="AK35" s="182">
        <v>1481</v>
      </c>
      <c r="AL35" s="182">
        <v>390</v>
      </c>
      <c r="AM35" s="182">
        <f t="shared" si="5"/>
        <v>2009</v>
      </c>
      <c r="AN35" s="182">
        <v>2125</v>
      </c>
      <c r="AO35" s="182"/>
      <c r="AP35" s="182">
        <v>1837</v>
      </c>
      <c r="AQ35" s="182">
        <f t="shared" si="6"/>
        <v>1479</v>
      </c>
      <c r="AR35" s="182">
        <v>326</v>
      </c>
      <c r="AS35" s="182">
        <f t="shared" si="7"/>
        <v>1805</v>
      </c>
      <c r="AT35" s="218">
        <f t="shared" si="8"/>
        <v>1556292.5399999998</v>
      </c>
      <c r="AU35" s="218">
        <v>342107.66</v>
      </c>
      <c r="AV35" s="186">
        <v>303</v>
      </c>
      <c r="AW35" s="186">
        <v>2568</v>
      </c>
      <c r="AX35" s="186">
        <f t="shared" si="9"/>
        <v>2108</v>
      </c>
      <c r="AY35" s="218">
        <f t="shared" si="10"/>
        <v>1898400.1999999997</v>
      </c>
      <c r="AZ35" s="218">
        <v>465343.84</v>
      </c>
      <c r="BA35" s="219">
        <v>254</v>
      </c>
      <c r="BB35" s="218"/>
      <c r="BC35" s="186">
        <v>3169</v>
      </c>
      <c r="BD35" s="186">
        <v>2250</v>
      </c>
      <c r="BE35" s="186">
        <f t="shared" si="11"/>
        <v>2362</v>
      </c>
      <c r="BF35" s="218">
        <f t="shared" si="12"/>
        <v>2363744.0399999996</v>
      </c>
      <c r="BG35" s="224">
        <v>390911.08</v>
      </c>
      <c r="BH35" s="225">
        <v>362</v>
      </c>
      <c r="BI35" s="226">
        <v>580</v>
      </c>
      <c r="BJ35" s="233">
        <f t="shared" si="13"/>
        <v>3749</v>
      </c>
      <c r="BK35" s="228">
        <f t="shared" si="14"/>
        <v>2724</v>
      </c>
      <c r="BL35" s="225">
        <v>557125.24</v>
      </c>
      <c r="BM35" s="218">
        <f t="shared" si="15"/>
        <v>2754655.1199999996</v>
      </c>
      <c r="BN35" s="186">
        <v>380</v>
      </c>
      <c r="BO35" s="186">
        <v>3292</v>
      </c>
      <c r="BP35" s="186">
        <f t="shared" si="16"/>
        <v>3104</v>
      </c>
      <c r="BQ35" s="218">
        <f t="shared" si="17"/>
        <v>3311780.3599999994</v>
      </c>
      <c r="BR35" s="218">
        <v>584827.6</v>
      </c>
      <c r="BS35" s="186">
        <v>292</v>
      </c>
      <c r="BT35" s="218">
        <v>447361.52</v>
      </c>
      <c r="BU35" s="186">
        <v>3982</v>
      </c>
      <c r="BV35" s="186">
        <v>4256</v>
      </c>
      <c r="BW35" s="186">
        <f>BP35+BS35</f>
        <v>3396</v>
      </c>
      <c r="BX35" s="218">
        <f t="shared" si="18"/>
        <v>3896607.9599999995</v>
      </c>
      <c r="BY35" s="237">
        <v>591</v>
      </c>
      <c r="BZ35" s="238">
        <v>1047033.33</v>
      </c>
      <c r="CA35" s="218">
        <f>BT35+BX35</f>
        <v>4343969.4799999995</v>
      </c>
      <c r="CB35" s="186">
        <v>5172</v>
      </c>
      <c r="CC35" s="218"/>
      <c r="CD35" s="186">
        <f t="shared" si="19"/>
        <v>3987</v>
      </c>
      <c r="CE35" s="186">
        <v>1209</v>
      </c>
      <c r="CF35" s="186">
        <f t="shared" si="20"/>
        <v>5196</v>
      </c>
      <c r="CG35" s="218">
        <v>1791435.75</v>
      </c>
      <c r="CH35" s="186">
        <v>963</v>
      </c>
      <c r="CI35" s="217">
        <v>1710808.02</v>
      </c>
      <c r="CJ35" s="218">
        <f t="shared" si="21"/>
        <v>7182438.56</v>
      </c>
      <c r="CK35" s="218">
        <f t="shared" si="22"/>
        <v>5391002.81</v>
      </c>
      <c r="CL35" s="186">
        <f t="shared" si="2"/>
        <v>6159</v>
      </c>
      <c r="CM35" s="218">
        <f t="shared" si="23"/>
        <v>8893246.58</v>
      </c>
      <c r="CN35" s="186">
        <f t="shared" si="3"/>
        <v>100.46403712296983</v>
      </c>
      <c r="CO35" s="222">
        <f t="shared" si="24"/>
        <v>102.64999999999999</v>
      </c>
      <c r="CP35" s="182">
        <v>1069</v>
      </c>
      <c r="CQ35" s="182">
        <v>1013</v>
      </c>
      <c r="CR35" s="182">
        <v>466</v>
      </c>
      <c r="CS35" s="218">
        <v>1065939.38</v>
      </c>
      <c r="CT35" s="218">
        <v>490353.16</v>
      </c>
      <c r="CU35" s="186">
        <f t="shared" si="25"/>
        <v>94.76145930776426</v>
      </c>
      <c r="CV35" s="183">
        <f>BE35-AW35</f>
        <v>-206</v>
      </c>
      <c r="CW35" s="186">
        <f t="shared" si="26"/>
        <v>123.18</v>
      </c>
    </row>
    <row r="36" spans="1:101" s="21" customFormat="1" ht="12.75" customHeight="1">
      <c r="A36" s="3">
        <v>4170101</v>
      </c>
      <c r="B36" s="4" t="s">
        <v>6</v>
      </c>
      <c r="C36" s="216">
        <v>4700</v>
      </c>
      <c r="D36" s="216"/>
      <c r="E36" s="216"/>
      <c r="F36" s="186"/>
      <c r="G36" s="186"/>
      <c r="H36" s="186"/>
      <c r="I36" s="186"/>
      <c r="J36" s="186"/>
      <c r="K36" s="186"/>
      <c r="L36" s="186"/>
      <c r="M36" s="186"/>
      <c r="N36" s="182"/>
      <c r="O36" s="187"/>
      <c r="P36" s="187"/>
      <c r="Q36" s="186"/>
      <c r="R36" s="182"/>
      <c r="S36" s="182"/>
      <c r="T36" s="182"/>
      <c r="U36" s="186"/>
      <c r="V36" s="182"/>
      <c r="W36" s="182"/>
      <c r="X36" s="186"/>
      <c r="Y36" s="186"/>
      <c r="Z36" s="217"/>
      <c r="AA36" s="186"/>
      <c r="AB36" s="186"/>
      <c r="AC36" s="218">
        <v>5693565.9</v>
      </c>
      <c r="AD36" s="182">
        <v>0</v>
      </c>
      <c r="AE36" s="182"/>
      <c r="AF36" s="182">
        <v>940</v>
      </c>
      <c r="AG36" s="182">
        <v>0</v>
      </c>
      <c r="AH36" s="182">
        <v>0</v>
      </c>
      <c r="AI36" s="182">
        <v>464</v>
      </c>
      <c r="AJ36" s="182">
        <v>453982.24</v>
      </c>
      <c r="AK36" s="182">
        <v>940</v>
      </c>
      <c r="AL36" s="182">
        <v>470</v>
      </c>
      <c r="AM36" s="182">
        <f t="shared" si="5"/>
        <v>1410</v>
      </c>
      <c r="AN36" s="182">
        <v>1880</v>
      </c>
      <c r="AO36" s="182"/>
      <c r="AP36" s="182">
        <v>1485</v>
      </c>
      <c r="AQ36" s="182">
        <f t="shared" si="6"/>
        <v>934</v>
      </c>
      <c r="AR36" s="182">
        <v>463</v>
      </c>
      <c r="AS36" s="182">
        <f t="shared" si="7"/>
        <v>1397</v>
      </c>
      <c r="AT36" s="218">
        <f t="shared" si="8"/>
        <v>913834.94</v>
      </c>
      <c r="AU36" s="218">
        <v>448947.95</v>
      </c>
      <c r="AV36" s="186">
        <v>475</v>
      </c>
      <c r="AW36" s="186">
        <v>2350</v>
      </c>
      <c r="AX36" s="186">
        <f t="shared" si="9"/>
        <v>1872</v>
      </c>
      <c r="AY36" s="218">
        <f t="shared" si="10"/>
        <v>1362782.89</v>
      </c>
      <c r="AZ36" s="218">
        <v>621723.25</v>
      </c>
      <c r="BA36" s="219">
        <v>471</v>
      </c>
      <c r="BB36" s="218"/>
      <c r="BC36" s="186">
        <v>2820</v>
      </c>
      <c r="BD36" s="186">
        <v>2200</v>
      </c>
      <c r="BE36" s="186">
        <f t="shared" si="11"/>
        <v>2343</v>
      </c>
      <c r="BF36" s="218">
        <f t="shared" si="12"/>
        <v>1984506.14</v>
      </c>
      <c r="BG36" s="224">
        <v>618187.5</v>
      </c>
      <c r="BH36" s="225">
        <v>484</v>
      </c>
      <c r="BI36" s="226">
        <v>470</v>
      </c>
      <c r="BJ36" s="233">
        <f t="shared" si="13"/>
        <v>3290</v>
      </c>
      <c r="BK36" s="228">
        <f t="shared" si="14"/>
        <v>2827</v>
      </c>
      <c r="BL36" s="225">
        <v>635250</v>
      </c>
      <c r="BM36" s="218">
        <f t="shared" si="15"/>
        <v>2602693.6399999997</v>
      </c>
      <c r="BN36" s="186">
        <v>467</v>
      </c>
      <c r="BO36" s="186">
        <v>3284</v>
      </c>
      <c r="BP36" s="186">
        <f t="shared" si="16"/>
        <v>3294</v>
      </c>
      <c r="BQ36" s="218">
        <f t="shared" si="17"/>
        <v>3237943.6399999997</v>
      </c>
      <c r="BR36" s="218">
        <v>612937.5</v>
      </c>
      <c r="BS36" s="186">
        <v>475</v>
      </c>
      <c r="BT36" s="218">
        <v>623437.5</v>
      </c>
      <c r="BU36" s="186">
        <v>3754</v>
      </c>
      <c r="BV36" s="186">
        <v>4245</v>
      </c>
      <c r="BW36" s="186">
        <f>BP36+BS36</f>
        <v>3769</v>
      </c>
      <c r="BX36" s="218">
        <f t="shared" si="18"/>
        <v>3850881.1399999997</v>
      </c>
      <c r="BY36" s="237">
        <v>472</v>
      </c>
      <c r="BZ36" s="238">
        <v>711374.8</v>
      </c>
      <c r="CA36" s="218">
        <f>BT36+BX36</f>
        <v>4474318.64</v>
      </c>
      <c r="CB36" s="186">
        <v>4700</v>
      </c>
      <c r="CC36" s="218"/>
      <c r="CD36" s="186">
        <f t="shared" si="19"/>
        <v>4241</v>
      </c>
      <c r="CE36" s="186">
        <v>475</v>
      </c>
      <c r="CF36" s="186">
        <f t="shared" si="20"/>
        <v>4716</v>
      </c>
      <c r="CG36" s="218">
        <v>629517.5</v>
      </c>
      <c r="CH36" s="186"/>
      <c r="CI36" s="217"/>
      <c r="CJ36" s="218">
        <f t="shared" si="21"/>
        <v>5815210.9399999995</v>
      </c>
      <c r="CK36" s="218">
        <f t="shared" si="22"/>
        <v>5185693.4399999995</v>
      </c>
      <c r="CL36" s="186">
        <f t="shared" si="2"/>
        <v>4716</v>
      </c>
      <c r="CM36" s="218">
        <f t="shared" si="23"/>
        <v>5815210.9399999995</v>
      </c>
      <c r="CN36" s="186">
        <f t="shared" si="3"/>
        <v>100.34042553191489</v>
      </c>
      <c r="CO36" s="222">
        <f t="shared" si="24"/>
        <v>100.34042553191489</v>
      </c>
      <c r="CP36" s="182">
        <v>470</v>
      </c>
      <c r="CQ36" s="182">
        <f>AG36+AI36</f>
        <v>464</v>
      </c>
      <c r="CR36" s="182">
        <v>470</v>
      </c>
      <c r="CS36" s="218">
        <f>AH36+AJ36</f>
        <v>453982.24</v>
      </c>
      <c r="CT36" s="218">
        <v>459852.7</v>
      </c>
      <c r="CU36" s="186">
        <f t="shared" si="25"/>
        <v>98.72340425531915</v>
      </c>
      <c r="CV36" s="183">
        <f>BE36-AW36</f>
        <v>-7</v>
      </c>
      <c r="CW36" s="186">
        <f t="shared" si="26"/>
        <v>94.32000000000001</v>
      </c>
    </row>
    <row r="37" spans="1:101" s="21" customFormat="1" ht="15">
      <c r="A37" s="3"/>
      <c r="B37" s="4"/>
      <c r="C37" s="216"/>
      <c r="D37" s="216"/>
      <c r="E37" s="216"/>
      <c r="F37" s="186"/>
      <c r="G37" s="186"/>
      <c r="H37" s="186"/>
      <c r="I37" s="186"/>
      <c r="J37" s="186"/>
      <c r="K37" s="186"/>
      <c r="L37" s="186"/>
      <c r="M37" s="186"/>
      <c r="N37" s="182"/>
      <c r="O37" s="187"/>
      <c r="P37" s="187"/>
      <c r="Q37" s="186"/>
      <c r="R37" s="182"/>
      <c r="S37" s="182"/>
      <c r="T37" s="182"/>
      <c r="U37" s="186"/>
      <c r="V37" s="182"/>
      <c r="W37" s="182"/>
      <c r="X37" s="186"/>
      <c r="Y37" s="186"/>
      <c r="Z37" s="217"/>
      <c r="AA37" s="186"/>
      <c r="AB37" s="186"/>
      <c r="AC37" s="218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>
        <f t="shared" si="5"/>
        <v>0</v>
      </c>
      <c r="AN37" s="182"/>
      <c r="AO37" s="182"/>
      <c r="AP37" s="182"/>
      <c r="AQ37" s="182">
        <f t="shared" si="6"/>
        <v>0</v>
      </c>
      <c r="AR37" s="182"/>
      <c r="AS37" s="182">
        <f t="shared" si="7"/>
        <v>0</v>
      </c>
      <c r="AT37" s="218">
        <f t="shared" si="8"/>
        <v>0</v>
      </c>
      <c r="AU37" s="218"/>
      <c r="AV37" s="186"/>
      <c r="AW37" s="186"/>
      <c r="AX37" s="186"/>
      <c r="AY37" s="218"/>
      <c r="AZ37" s="218"/>
      <c r="BA37" s="219"/>
      <c r="BB37" s="218"/>
      <c r="BC37" s="186"/>
      <c r="BD37" s="186"/>
      <c r="BE37" s="186"/>
      <c r="BF37" s="218"/>
      <c r="BG37" s="224"/>
      <c r="BH37" s="186"/>
      <c r="BI37" s="186"/>
      <c r="BJ37" s="221"/>
      <c r="BK37" s="228"/>
      <c r="BL37" s="218"/>
      <c r="BM37" s="218"/>
      <c r="BN37" s="186"/>
      <c r="BO37" s="186"/>
      <c r="BP37" s="186"/>
      <c r="BQ37" s="218"/>
      <c r="BR37" s="218"/>
      <c r="BS37" s="186"/>
      <c r="BT37" s="218"/>
      <c r="BU37" s="186"/>
      <c r="BV37" s="186"/>
      <c r="BW37" s="186"/>
      <c r="BX37" s="218"/>
      <c r="BY37" s="222"/>
      <c r="BZ37" s="217"/>
      <c r="CA37" s="218"/>
      <c r="CB37" s="186"/>
      <c r="CC37" s="218"/>
      <c r="CD37" s="186"/>
      <c r="CE37" s="186"/>
      <c r="CF37" s="186"/>
      <c r="CG37" s="218"/>
      <c r="CH37" s="186"/>
      <c r="CI37" s="217"/>
      <c r="CJ37" s="218"/>
      <c r="CK37" s="218"/>
      <c r="CL37" s="186"/>
      <c r="CM37" s="218"/>
      <c r="CN37" s="186"/>
      <c r="CO37" s="222"/>
      <c r="CP37" s="182"/>
      <c r="CQ37" s="182"/>
      <c r="CR37" s="182"/>
      <c r="CS37" s="218"/>
      <c r="CT37" s="218"/>
      <c r="CU37" s="186"/>
      <c r="CV37" s="183"/>
      <c r="CW37" s="186"/>
    </row>
    <row r="38" spans="1:101" s="21" customFormat="1" ht="12" customHeight="1">
      <c r="A38" s="3">
        <v>4180101</v>
      </c>
      <c r="B38" s="4" t="s">
        <v>7</v>
      </c>
      <c r="C38" s="216">
        <v>1000</v>
      </c>
      <c r="D38" s="216"/>
      <c r="E38" s="216"/>
      <c r="F38" s="186"/>
      <c r="G38" s="186"/>
      <c r="H38" s="186"/>
      <c r="I38" s="186"/>
      <c r="J38" s="186"/>
      <c r="K38" s="186"/>
      <c r="L38" s="186"/>
      <c r="M38" s="186"/>
      <c r="N38" s="182"/>
      <c r="O38" s="187"/>
      <c r="P38" s="187"/>
      <c r="Q38" s="186"/>
      <c r="R38" s="182"/>
      <c r="S38" s="186"/>
      <c r="T38" s="182"/>
      <c r="U38" s="186"/>
      <c r="V38" s="182"/>
      <c r="W38" s="182"/>
      <c r="X38" s="186"/>
      <c r="Y38" s="186"/>
      <c r="Z38" s="217"/>
      <c r="AA38" s="186"/>
      <c r="AB38" s="186"/>
      <c r="AC38" s="218">
        <v>1194946.79</v>
      </c>
      <c r="AD38" s="182">
        <v>0</v>
      </c>
      <c r="AE38" s="182"/>
      <c r="AF38" s="182">
        <v>361</v>
      </c>
      <c r="AG38" s="182">
        <v>21</v>
      </c>
      <c r="AH38" s="182">
        <v>20871.69</v>
      </c>
      <c r="AI38" s="182">
        <v>137</v>
      </c>
      <c r="AJ38" s="182">
        <v>136162.93</v>
      </c>
      <c r="AK38" s="182">
        <v>328</v>
      </c>
      <c r="AL38" s="182">
        <v>90</v>
      </c>
      <c r="AM38" s="182">
        <f t="shared" si="5"/>
        <v>451</v>
      </c>
      <c r="AN38" s="182">
        <v>693</v>
      </c>
      <c r="AO38" s="182"/>
      <c r="AP38" s="182">
        <v>579</v>
      </c>
      <c r="AQ38" s="182">
        <f t="shared" si="6"/>
        <v>325</v>
      </c>
      <c r="AR38" s="182">
        <v>209</v>
      </c>
      <c r="AS38" s="182">
        <f t="shared" si="7"/>
        <v>534</v>
      </c>
      <c r="AT38" s="218">
        <f t="shared" si="8"/>
        <v>323014.25</v>
      </c>
      <c r="AU38" s="218">
        <v>204453.79</v>
      </c>
      <c r="AV38" s="186">
        <v>136</v>
      </c>
      <c r="AW38" s="186">
        <v>749</v>
      </c>
      <c r="AX38" s="186">
        <f t="shared" si="9"/>
        <v>670</v>
      </c>
      <c r="AY38" s="218">
        <f t="shared" si="10"/>
        <v>527468.04</v>
      </c>
      <c r="AZ38" s="218">
        <v>193905.68</v>
      </c>
      <c r="BA38" s="219">
        <v>129</v>
      </c>
      <c r="BB38" s="218"/>
      <c r="BC38" s="186">
        <v>805</v>
      </c>
      <c r="BD38" s="186">
        <v>680</v>
      </c>
      <c r="BE38" s="186">
        <f t="shared" si="11"/>
        <v>799</v>
      </c>
      <c r="BF38" s="218">
        <f t="shared" si="12"/>
        <v>721373.72</v>
      </c>
      <c r="BG38" s="224">
        <v>184787.34</v>
      </c>
      <c r="BH38" s="225">
        <v>64</v>
      </c>
      <c r="BI38" s="226">
        <v>40</v>
      </c>
      <c r="BJ38" s="233">
        <f t="shared" si="13"/>
        <v>845</v>
      </c>
      <c r="BK38" s="228">
        <f t="shared" si="14"/>
        <v>863</v>
      </c>
      <c r="BL38" s="225">
        <v>91048.14</v>
      </c>
      <c r="BM38" s="218">
        <f t="shared" si="15"/>
        <v>906161.0599999999</v>
      </c>
      <c r="BN38" s="186">
        <v>35</v>
      </c>
      <c r="BO38" s="186">
        <v>900</v>
      </c>
      <c r="BP38" s="186">
        <f t="shared" si="16"/>
        <v>898</v>
      </c>
      <c r="BQ38" s="218">
        <f t="shared" si="17"/>
        <v>997209.2</v>
      </c>
      <c r="BR38" s="218">
        <v>49780.85</v>
      </c>
      <c r="BS38" s="186">
        <v>38</v>
      </c>
      <c r="BT38" s="218">
        <v>56471.65</v>
      </c>
      <c r="BU38" s="186">
        <v>1000</v>
      </c>
      <c r="BV38" s="186">
        <v>1000</v>
      </c>
      <c r="BW38" s="186">
        <f>BP38+BS38</f>
        <v>936</v>
      </c>
      <c r="BX38" s="218">
        <f t="shared" si="18"/>
        <v>1046990.0499999999</v>
      </c>
      <c r="BY38" s="237">
        <v>32</v>
      </c>
      <c r="BZ38" s="238">
        <v>54966.4</v>
      </c>
      <c r="CA38" s="218">
        <f>BT38+BX38</f>
        <v>1103461.7</v>
      </c>
      <c r="CB38" s="186">
        <v>1005</v>
      </c>
      <c r="CC38" s="218"/>
      <c r="CD38" s="186">
        <f t="shared" si="19"/>
        <v>968</v>
      </c>
      <c r="CE38" s="186">
        <v>38</v>
      </c>
      <c r="CF38" s="186">
        <f t="shared" si="20"/>
        <v>1006</v>
      </c>
      <c r="CG38" s="218">
        <v>56702.46</v>
      </c>
      <c r="CH38" s="186">
        <v>17</v>
      </c>
      <c r="CI38" s="217">
        <v>30159.53</v>
      </c>
      <c r="CJ38" s="218">
        <f t="shared" si="21"/>
        <v>1215130.5599999998</v>
      </c>
      <c r="CK38" s="218">
        <f t="shared" si="22"/>
        <v>1158428.0999999999</v>
      </c>
      <c r="CL38" s="186">
        <f t="shared" si="2"/>
        <v>1023</v>
      </c>
      <c r="CM38" s="218">
        <f t="shared" si="23"/>
        <v>1245290.0899999999</v>
      </c>
      <c r="CN38" s="186">
        <f t="shared" si="3"/>
        <v>100.09950248756219</v>
      </c>
      <c r="CO38" s="222">
        <f t="shared" si="24"/>
        <v>102.3</v>
      </c>
      <c r="CP38" s="182">
        <v>170</v>
      </c>
      <c r="CQ38" s="182">
        <f>AG38+AI38</f>
        <v>158</v>
      </c>
      <c r="CR38" s="182">
        <v>167</v>
      </c>
      <c r="CS38" s="218">
        <f>AH38+AJ38</f>
        <v>157034.62</v>
      </c>
      <c r="CT38" s="218">
        <v>165979.63</v>
      </c>
      <c r="CU38" s="186">
        <f t="shared" si="25"/>
        <v>92.94117647058823</v>
      </c>
      <c r="CV38" s="183">
        <f>BE38-AW38</f>
        <v>50</v>
      </c>
      <c r="CW38" s="186">
        <f t="shared" si="26"/>
        <v>20.46</v>
      </c>
    </row>
    <row r="39" spans="1:101" s="21" customFormat="1" ht="15">
      <c r="A39" s="3"/>
      <c r="B39" s="4" t="s">
        <v>8</v>
      </c>
      <c r="C39" s="223"/>
      <c r="D39" s="216"/>
      <c r="E39" s="216"/>
      <c r="F39" s="186"/>
      <c r="G39" s="186"/>
      <c r="H39" s="186"/>
      <c r="I39" s="186"/>
      <c r="J39" s="186"/>
      <c r="K39" s="186"/>
      <c r="L39" s="186"/>
      <c r="M39" s="182"/>
      <c r="N39" s="182"/>
      <c r="O39" s="187"/>
      <c r="P39" s="187"/>
      <c r="Q39" s="186"/>
      <c r="R39" s="182"/>
      <c r="S39" s="182"/>
      <c r="T39" s="182"/>
      <c r="U39" s="186"/>
      <c r="V39" s="182"/>
      <c r="W39" s="182"/>
      <c r="X39" s="186"/>
      <c r="Y39" s="186"/>
      <c r="Z39" s="217"/>
      <c r="AA39" s="186"/>
      <c r="AB39" s="186"/>
      <c r="AC39" s="218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218"/>
      <c r="AU39" s="218"/>
      <c r="AV39" s="186"/>
      <c r="AW39" s="186"/>
      <c r="AX39" s="186"/>
      <c r="AY39" s="218"/>
      <c r="AZ39" s="218"/>
      <c r="BA39" s="219"/>
      <c r="BB39" s="218"/>
      <c r="BC39" s="186"/>
      <c r="BD39" s="186"/>
      <c r="BE39" s="186"/>
      <c r="BF39" s="218"/>
      <c r="BG39" s="224"/>
      <c r="BH39" s="182"/>
      <c r="BI39" s="220"/>
      <c r="BJ39" s="239"/>
      <c r="BK39" s="228"/>
      <c r="BL39" s="182"/>
      <c r="BM39" s="218"/>
      <c r="BN39" s="186"/>
      <c r="BO39" s="186"/>
      <c r="BP39" s="186"/>
      <c r="BQ39" s="218"/>
      <c r="BR39" s="218"/>
      <c r="BS39" s="186"/>
      <c r="BT39" s="218"/>
      <c r="BU39" s="186"/>
      <c r="BV39" s="186"/>
      <c r="BW39" s="186"/>
      <c r="BX39" s="218"/>
      <c r="BY39" s="222"/>
      <c r="BZ39" s="217"/>
      <c r="CA39" s="218"/>
      <c r="CB39" s="186"/>
      <c r="CC39" s="218"/>
      <c r="CD39" s="186"/>
      <c r="CE39" s="186"/>
      <c r="CF39" s="186"/>
      <c r="CG39" s="218"/>
      <c r="CH39" s="186"/>
      <c r="CI39" s="217"/>
      <c r="CJ39" s="218"/>
      <c r="CK39" s="218"/>
      <c r="CL39" s="186"/>
      <c r="CM39" s="218"/>
      <c r="CN39" s="186"/>
      <c r="CO39" s="222"/>
      <c r="CP39" s="186"/>
      <c r="CQ39" s="182"/>
      <c r="CR39" s="182"/>
      <c r="CS39" s="218"/>
      <c r="CT39" s="218"/>
      <c r="CU39" s="186"/>
      <c r="CV39" s="183"/>
      <c r="CW39" s="186"/>
    </row>
    <row r="40" spans="1:101" s="21" customFormat="1" ht="13.5" customHeight="1">
      <c r="A40" s="3">
        <v>4190101</v>
      </c>
      <c r="B40" s="7" t="s">
        <v>59</v>
      </c>
      <c r="C40" s="216">
        <v>5000</v>
      </c>
      <c r="D40" s="216"/>
      <c r="E40" s="216"/>
      <c r="F40" s="186"/>
      <c r="G40" s="186"/>
      <c r="H40" s="186"/>
      <c r="I40" s="186"/>
      <c r="J40" s="186"/>
      <c r="K40" s="186"/>
      <c r="L40" s="186"/>
      <c r="M40" s="186"/>
      <c r="N40" s="182"/>
      <c r="O40" s="187"/>
      <c r="P40" s="187"/>
      <c r="Q40" s="186"/>
      <c r="R40" s="182"/>
      <c r="S40" s="182"/>
      <c r="T40" s="182"/>
      <c r="U40" s="186"/>
      <c r="V40" s="182"/>
      <c r="W40" s="182"/>
      <c r="X40" s="186"/>
      <c r="Y40" s="186"/>
      <c r="Z40" s="217"/>
      <c r="AA40" s="186"/>
      <c r="AB40" s="186"/>
      <c r="AC40" s="240">
        <v>5366791.27</v>
      </c>
      <c r="AD40" s="182">
        <v>456</v>
      </c>
      <c r="AE40" s="182"/>
      <c r="AF40" s="182">
        <v>1301</v>
      </c>
      <c r="AG40" s="182">
        <v>479</v>
      </c>
      <c r="AH40" s="182">
        <v>404252.05</v>
      </c>
      <c r="AI40" s="182">
        <v>385</v>
      </c>
      <c r="AJ40" s="182">
        <v>324920.75</v>
      </c>
      <c r="AK40" s="182">
        <v>1402</v>
      </c>
      <c r="AL40" s="182">
        <v>456</v>
      </c>
      <c r="AM40" s="182">
        <f t="shared" si="5"/>
        <v>1757</v>
      </c>
      <c r="AN40" s="241">
        <v>2280</v>
      </c>
      <c r="AO40" s="182"/>
      <c r="AP40" s="182">
        <v>1888</v>
      </c>
      <c r="AQ40" s="182">
        <f t="shared" si="6"/>
        <v>1269</v>
      </c>
      <c r="AR40" s="182">
        <v>512</v>
      </c>
      <c r="AS40" s="182">
        <f t="shared" si="7"/>
        <v>1781</v>
      </c>
      <c r="AT40" s="218">
        <f t="shared" si="8"/>
        <v>1070972.55</v>
      </c>
      <c r="AU40" s="218">
        <v>430443.52</v>
      </c>
      <c r="AV40" s="186">
        <v>357</v>
      </c>
      <c r="AW40" s="186">
        <v>2736</v>
      </c>
      <c r="AX40" s="186">
        <f t="shared" si="9"/>
        <v>2138</v>
      </c>
      <c r="AY40" s="218">
        <f t="shared" si="10"/>
        <v>1501416.07</v>
      </c>
      <c r="AZ40" s="218">
        <v>428685.6</v>
      </c>
      <c r="BA40" s="219">
        <v>366</v>
      </c>
      <c r="BB40" s="218"/>
      <c r="BC40" s="186">
        <v>3192</v>
      </c>
      <c r="BD40" s="186">
        <v>2300</v>
      </c>
      <c r="BE40" s="186">
        <f t="shared" si="11"/>
        <v>2504</v>
      </c>
      <c r="BF40" s="218">
        <f t="shared" si="12"/>
        <v>1930101.67</v>
      </c>
      <c r="BG40" s="224">
        <v>439492.8</v>
      </c>
      <c r="BH40" s="225">
        <v>404</v>
      </c>
      <c r="BI40" s="226">
        <v>456</v>
      </c>
      <c r="BJ40" s="233">
        <f t="shared" si="13"/>
        <v>3648</v>
      </c>
      <c r="BK40" s="228">
        <f t="shared" si="14"/>
        <v>2908</v>
      </c>
      <c r="BL40" s="225">
        <v>485123.2</v>
      </c>
      <c r="BM40" s="218">
        <f t="shared" si="15"/>
        <v>2369594.4699999997</v>
      </c>
      <c r="BN40" s="186">
        <v>404</v>
      </c>
      <c r="BO40" s="186">
        <v>3364</v>
      </c>
      <c r="BP40" s="186">
        <f t="shared" si="16"/>
        <v>3312</v>
      </c>
      <c r="BQ40" s="218">
        <f t="shared" si="17"/>
        <v>2854717.67</v>
      </c>
      <c r="BR40" s="218">
        <v>485123.2</v>
      </c>
      <c r="BS40" s="186">
        <v>378</v>
      </c>
      <c r="BT40" s="218">
        <v>453842.08</v>
      </c>
      <c r="BU40" s="186">
        <v>3820</v>
      </c>
      <c r="BV40" s="186">
        <v>4276</v>
      </c>
      <c r="BW40" s="186">
        <f>BP40+BS40</f>
        <v>3690</v>
      </c>
      <c r="BX40" s="218">
        <f t="shared" si="18"/>
        <v>3339840.87</v>
      </c>
      <c r="BY40" s="237">
        <v>383</v>
      </c>
      <c r="BZ40" s="238">
        <v>529018.75</v>
      </c>
      <c r="CA40" s="218">
        <f>BT40+BX40</f>
        <v>3793682.95</v>
      </c>
      <c r="CB40" s="186">
        <v>5000</v>
      </c>
      <c r="CC40" s="218"/>
      <c r="CD40" s="186">
        <f t="shared" si="19"/>
        <v>4073</v>
      </c>
      <c r="CE40" s="186">
        <v>457</v>
      </c>
      <c r="CF40" s="186">
        <f t="shared" si="20"/>
        <v>4530</v>
      </c>
      <c r="CG40" s="218">
        <v>578708.24</v>
      </c>
      <c r="CH40" s="186">
        <v>455</v>
      </c>
      <c r="CI40" s="217">
        <v>679433.3</v>
      </c>
      <c r="CJ40" s="218">
        <f t="shared" si="21"/>
        <v>4901409.94</v>
      </c>
      <c r="CK40" s="218">
        <f t="shared" si="22"/>
        <v>4322701.7</v>
      </c>
      <c r="CL40" s="186">
        <f t="shared" si="2"/>
        <v>4985</v>
      </c>
      <c r="CM40" s="218">
        <f t="shared" si="23"/>
        <v>5580843.24</v>
      </c>
      <c r="CN40" s="186">
        <f t="shared" si="3"/>
        <v>90.60000000000001</v>
      </c>
      <c r="CO40" s="222">
        <f t="shared" si="24"/>
        <v>99.7</v>
      </c>
      <c r="CP40" s="182">
        <v>868</v>
      </c>
      <c r="CQ40" s="182">
        <f>AG40+AI40</f>
        <v>864</v>
      </c>
      <c r="CR40" s="182">
        <v>405</v>
      </c>
      <c r="CS40" s="218">
        <f>AH40+AJ40</f>
        <v>729172.8</v>
      </c>
      <c r="CT40" s="218">
        <v>341799.75</v>
      </c>
      <c r="CU40" s="186">
        <f t="shared" si="25"/>
        <v>99.53917050691244</v>
      </c>
      <c r="CV40" s="183">
        <f>BE40-AW40</f>
        <v>-232</v>
      </c>
      <c r="CW40" s="186">
        <f t="shared" si="26"/>
        <v>99.7</v>
      </c>
    </row>
    <row r="41" spans="1:101" s="21" customFormat="1" ht="15">
      <c r="A41" s="3">
        <v>4190201</v>
      </c>
      <c r="B41" s="7" t="s">
        <v>60</v>
      </c>
      <c r="C41" s="216">
        <v>2270</v>
      </c>
      <c r="D41" s="216"/>
      <c r="E41" s="216"/>
      <c r="F41" s="186"/>
      <c r="G41" s="186"/>
      <c r="H41" s="186"/>
      <c r="I41" s="186"/>
      <c r="J41" s="186"/>
      <c r="K41" s="186"/>
      <c r="L41" s="186"/>
      <c r="M41" s="186"/>
      <c r="N41" s="182"/>
      <c r="O41" s="187"/>
      <c r="P41" s="187"/>
      <c r="Q41" s="186"/>
      <c r="R41" s="182"/>
      <c r="S41" s="182"/>
      <c r="T41" s="182"/>
      <c r="U41" s="186"/>
      <c r="V41" s="182"/>
      <c r="W41" s="182"/>
      <c r="X41" s="186"/>
      <c r="Y41" s="186"/>
      <c r="Z41" s="217"/>
      <c r="AA41" s="186"/>
      <c r="AB41" s="186"/>
      <c r="AC41" s="240">
        <v>3433709.15</v>
      </c>
      <c r="AD41" s="182">
        <v>170</v>
      </c>
      <c r="AE41" s="182"/>
      <c r="AF41" s="182">
        <v>577</v>
      </c>
      <c r="AG41" s="182">
        <v>106</v>
      </c>
      <c r="AH41" s="182">
        <v>129341.2</v>
      </c>
      <c r="AI41" s="182">
        <v>237</v>
      </c>
      <c r="AJ41" s="182">
        <v>289187.4</v>
      </c>
      <c r="AK41" s="182">
        <v>579</v>
      </c>
      <c r="AL41" s="182">
        <v>268</v>
      </c>
      <c r="AM41" s="182">
        <f t="shared" si="5"/>
        <v>845</v>
      </c>
      <c r="AN41" s="241">
        <v>925</v>
      </c>
      <c r="AO41" s="182"/>
      <c r="AP41" s="182">
        <v>800</v>
      </c>
      <c r="AQ41" s="182">
        <f t="shared" si="6"/>
        <v>572</v>
      </c>
      <c r="AR41" s="182">
        <v>206</v>
      </c>
      <c r="AS41" s="182">
        <f t="shared" si="7"/>
        <v>778</v>
      </c>
      <c r="AT41" s="218">
        <f t="shared" si="8"/>
        <v>697954.4</v>
      </c>
      <c r="AU41" s="218">
        <v>247449.26</v>
      </c>
      <c r="AV41" s="186">
        <v>141</v>
      </c>
      <c r="AW41" s="186">
        <v>1125</v>
      </c>
      <c r="AX41" s="186">
        <f t="shared" si="9"/>
        <v>919</v>
      </c>
      <c r="AY41" s="218">
        <f t="shared" si="10"/>
        <v>945403.66</v>
      </c>
      <c r="AZ41" s="218">
        <v>233494.83</v>
      </c>
      <c r="BA41" s="219">
        <v>206</v>
      </c>
      <c r="BB41" s="218"/>
      <c r="BC41" s="186">
        <v>1387</v>
      </c>
      <c r="BD41" s="186">
        <v>1000</v>
      </c>
      <c r="BE41" s="186">
        <f t="shared" si="11"/>
        <v>1125</v>
      </c>
      <c r="BF41" s="218">
        <f t="shared" si="12"/>
        <v>1178898.49</v>
      </c>
      <c r="BG41" s="224">
        <v>343869.62</v>
      </c>
      <c r="BH41" s="225">
        <v>262</v>
      </c>
      <c r="BI41" s="226">
        <v>168</v>
      </c>
      <c r="BJ41" s="233">
        <f t="shared" si="13"/>
        <v>1555</v>
      </c>
      <c r="BK41" s="228">
        <f t="shared" si="14"/>
        <v>1387</v>
      </c>
      <c r="BL41" s="225">
        <v>437348.74</v>
      </c>
      <c r="BM41" s="218">
        <f t="shared" si="15"/>
        <v>1522768.1099999999</v>
      </c>
      <c r="BN41" s="186">
        <v>165</v>
      </c>
      <c r="BO41" s="186">
        <v>1555</v>
      </c>
      <c r="BP41" s="186">
        <f t="shared" si="16"/>
        <v>1552</v>
      </c>
      <c r="BQ41" s="218">
        <f t="shared" si="17"/>
        <v>1960116.8499999999</v>
      </c>
      <c r="BR41" s="218">
        <v>275429.55</v>
      </c>
      <c r="BS41" s="186">
        <v>266</v>
      </c>
      <c r="BT41" s="218">
        <v>444025.82</v>
      </c>
      <c r="BU41" s="186">
        <v>1818</v>
      </c>
      <c r="BV41" s="186">
        <v>2104</v>
      </c>
      <c r="BW41" s="186">
        <f>BP41+BS41</f>
        <v>1818</v>
      </c>
      <c r="BX41" s="218">
        <f t="shared" si="18"/>
        <v>2235546.4</v>
      </c>
      <c r="BY41" s="237">
        <v>285</v>
      </c>
      <c r="BZ41" s="238">
        <v>553886.1</v>
      </c>
      <c r="CA41" s="218">
        <f>BT41+BX41</f>
        <v>2679572.2199999997</v>
      </c>
      <c r="CB41" s="186">
        <v>2270</v>
      </c>
      <c r="CC41" s="218"/>
      <c r="CD41" s="186">
        <f t="shared" si="19"/>
        <v>2103</v>
      </c>
      <c r="CE41" s="186">
        <v>166</v>
      </c>
      <c r="CF41" s="186">
        <f t="shared" si="20"/>
        <v>2269</v>
      </c>
      <c r="CG41" s="218">
        <v>286592.36</v>
      </c>
      <c r="CH41" s="186">
        <v>2</v>
      </c>
      <c r="CI41" s="217">
        <v>4164.16</v>
      </c>
      <c r="CJ41" s="218">
        <f t="shared" si="21"/>
        <v>3520050.6799999997</v>
      </c>
      <c r="CK41" s="218">
        <f t="shared" si="22"/>
        <v>3233458.32</v>
      </c>
      <c r="CL41" s="186">
        <f t="shared" si="2"/>
        <v>2271</v>
      </c>
      <c r="CM41" s="218">
        <f t="shared" si="23"/>
        <v>3524214.84</v>
      </c>
      <c r="CN41" s="186">
        <f t="shared" si="3"/>
        <v>99.95594713656388</v>
      </c>
      <c r="CO41" s="222">
        <f t="shared" si="24"/>
        <v>100.04405286343612</v>
      </c>
      <c r="CP41" s="182">
        <v>341</v>
      </c>
      <c r="CQ41" s="182">
        <v>341</v>
      </c>
      <c r="CR41" s="182">
        <v>231</v>
      </c>
      <c r="CS41" s="218">
        <v>416088.2</v>
      </c>
      <c r="CT41" s="218">
        <v>281866.2</v>
      </c>
      <c r="CU41" s="186">
        <f t="shared" si="25"/>
        <v>100</v>
      </c>
      <c r="CV41" s="183">
        <f>BE41-AW41</f>
        <v>0</v>
      </c>
      <c r="CW41" s="186">
        <f t="shared" si="26"/>
        <v>45.42</v>
      </c>
    </row>
    <row r="42" spans="1:101" s="21" customFormat="1" ht="15">
      <c r="A42" s="3">
        <v>4190301</v>
      </c>
      <c r="B42" s="7" t="s">
        <v>61</v>
      </c>
      <c r="C42" s="216">
        <v>1330</v>
      </c>
      <c r="D42" s="216"/>
      <c r="E42" s="216"/>
      <c r="F42" s="186"/>
      <c r="G42" s="186"/>
      <c r="H42" s="186"/>
      <c r="I42" s="186"/>
      <c r="J42" s="186"/>
      <c r="K42" s="186"/>
      <c r="L42" s="186"/>
      <c r="M42" s="186"/>
      <c r="N42" s="182"/>
      <c r="O42" s="187"/>
      <c r="P42" s="187"/>
      <c r="Q42" s="186"/>
      <c r="R42" s="182"/>
      <c r="S42" s="182"/>
      <c r="T42" s="182"/>
      <c r="U42" s="186"/>
      <c r="V42" s="182"/>
      <c r="W42" s="182"/>
      <c r="X42" s="186"/>
      <c r="Y42" s="186"/>
      <c r="Z42" s="217"/>
      <c r="AA42" s="186"/>
      <c r="AB42" s="186"/>
      <c r="AC42" s="242">
        <v>1747597.61</v>
      </c>
      <c r="AD42" s="182">
        <v>45</v>
      </c>
      <c r="AE42" s="182"/>
      <c r="AF42" s="182">
        <v>332</v>
      </c>
      <c r="AG42" s="182">
        <v>45</v>
      </c>
      <c r="AH42" s="182">
        <v>50969.25</v>
      </c>
      <c r="AI42" s="182">
        <v>143</v>
      </c>
      <c r="AJ42" s="182">
        <v>161968.95</v>
      </c>
      <c r="AK42" s="182">
        <v>332</v>
      </c>
      <c r="AL42" s="182">
        <v>109</v>
      </c>
      <c r="AM42" s="182">
        <f t="shared" si="5"/>
        <v>441</v>
      </c>
      <c r="AN42" s="243">
        <v>550</v>
      </c>
      <c r="AO42" s="182"/>
      <c r="AP42" s="182">
        <v>461</v>
      </c>
      <c r="AQ42" s="182">
        <f t="shared" si="6"/>
        <v>330</v>
      </c>
      <c r="AR42" s="182">
        <v>106</v>
      </c>
      <c r="AS42" s="182">
        <f t="shared" si="7"/>
        <v>436</v>
      </c>
      <c r="AT42" s="218">
        <f t="shared" si="8"/>
        <v>373774.5</v>
      </c>
      <c r="AU42" s="218">
        <v>110988.36</v>
      </c>
      <c r="AV42" s="186">
        <v>1</v>
      </c>
      <c r="AW42" s="186">
        <v>658</v>
      </c>
      <c r="AX42" s="186">
        <f t="shared" si="9"/>
        <v>437</v>
      </c>
      <c r="AY42" s="218">
        <f t="shared" si="10"/>
        <v>484762.86</v>
      </c>
      <c r="AZ42" s="218">
        <v>1047.06</v>
      </c>
      <c r="BA42" s="219">
        <v>206</v>
      </c>
      <c r="BB42" s="218"/>
      <c r="BC42" s="186">
        <v>764</v>
      </c>
      <c r="BD42" s="186">
        <v>600</v>
      </c>
      <c r="BE42" s="186">
        <f t="shared" si="11"/>
        <v>643</v>
      </c>
      <c r="BF42" s="218">
        <f t="shared" si="12"/>
        <v>485809.92</v>
      </c>
      <c r="BG42" s="224">
        <v>291372.58</v>
      </c>
      <c r="BH42" s="225">
        <v>116</v>
      </c>
      <c r="BI42" s="226">
        <v>106</v>
      </c>
      <c r="BJ42" s="233">
        <f t="shared" si="13"/>
        <v>870</v>
      </c>
      <c r="BK42" s="228">
        <f t="shared" si="14"/>
        <v>759</v>
      </c>
      <c r="BL42" s="225">
        <v>164073.88</v>
      </c>
      <c r="BM42" s="218">
        <f t="shared" si="15"/>
        <v>777182.5</v>
      </c>
      <c r="BN42" s="186">
        <v>98</v>
      </c>
      <c r="BO42" s="186">
        <v>870</v>
      </c>
      <c r="BP42" s="186">
        <f t="shared" si="16"/>
        <v>857</v>
      </c>
      <c r="BQ42" s="218">
        <f t="shared" si="17"/>
        <v>941256.38</v>
      </c>
      <c r="BR42" s="218">
        <v>138614.14</v>
      </c>
      <c r="BS42" s="186">
        <v>165</v>
      </c>
      <c r="BT42" s="218">
        <v>233380.95</v>
      </c>
      <c r="BU42" s="186">
        <v>1030</v>
      </c>
      <c r="BV42" s="186">
        <v>1130</v>
      </c>
      <c r="BW42" s="186">
        <f>BP42+BS42</f>
        <v>1022</v>
      </c>
      <c r="BX42" s="218">
        <f t="shared" si="18"/>
        <v>1079870.52</v>
      </c>
      <c r="BY42" s="237">
        <v>101</v>
      </c>
      <c r="BZ42" s="238">
        <v>166297.51</v>
      </c>
      <c r="CA42" s="218">
        <f>BT42+BX42</f>
        <v>1313251.47</v>
      </c>
      <c r="CB42" s="186">
        <v>1230</v>
      </c>
      <c r="CC42" s="218"/>
      <c r="CD42" s="186">
        <f t="shared" si="19"/>
        <v>1123</v>
      </c>
      <c r="CE42" s="186">
        <v>106</v>
      </c>
      <c r="CF42" s="186">
        <f t="shared" si="20"/>
        <v>1229</v>
      </c>
      <c r="CG42" s="218">
        <v>149929.58</v>
      </c>
      <c r="CH42" s="186">
        <v>109</v>
      </c>
      <c r="CI42" s="217">
        <v>185794.86</v>
      </c>
      <c r="CJ42" s="218">
        <f t="shared" si="21"/>
        <v>1629478.56</v>
      </c>
      <c r="CK42" s="218">
        <f t="shared" si="22"/>
        <v>1479548.98</v>
      </c>
      <c r="CL42" s="186">
        <f t="shared" si="2"/>
        <v>1338</v>
      </c>
      <c r="CM42" s="218">
        <f t="shared" si="23"/>
        <v>1815273.42</v>
      </c>
      <c r="CN42" s="186">
        <f t="shared" si="3"/>
        <v>99.91869918699187</v>
      </c>
      <c r="CO42" s="222">
        <f t="shared" si="24"/>
        <v>100.6015037593985</v>
      </c>
      <c r="CP42" s="182">
        <v>188</v>
      </c>
      <c r="CQ42" s="182">
        <f>AG42+AI42</f>
        <v>188</v>
      </c>
      <c r="CR42" s="182">
        <v>142</v>
      </c>
      <c r="CS42" s="218">
        <f>AH42+AJ42</f>
        <v>212938.2</v>
      </c>
      <c r="CT42" s="218">
        <v>160836.3</v>
      </c>
      <c r="CU42" s="186">
        <f t="shared" si="25"/>
        <v>100</v>
      </c>
      <c r="CV42" s="183">
        <f>BE42-AW42</f>
        <v>-15</v>
      </c>
      <c r="CW42" s="186">
        <f t="shared" si="26"/>
        <v>26.76</v>
      </c>
    </row>
    <row r="43" spans="1:101" s="21" customFormat="1" ht="12.75" customHeight="1">
      <c r="A43" s="3"/>
      <c r="B43" s="4" t="s">
        <v>9</v>
      </c>
      <c r="C43" s="223"/>
      <c r="D43" s="216"/>
      <c r="E43" s="216"/>
      <c r="F43" s="186"/>
      <c r="G43" s="186"/>
      <c r="H43" s="186"/>
      <c r="I43" s="186"/>
      <c r="J43" s="186"/>
      <c r="K43" s="186"/>
      <c r="L43" s="186"/>
      <c r="M43" s="186"/>
      <c r="N43" s="182"/>
      <c r="O43" s="187"/>
      <c r="P43" s="187"/>
      <c r="Q43" s="186"/>
      <c r="R43" s="182"/>
      <c r="S43" s="182"/>
      <c r="T43" s="182"/>
      <c r="U43" s="186"/>
      <c r="V43" s="182"/>
      <c r="W43" s="182"/>
      <c r="X43" s="186"/>
      <c r="Y43" s="186"/>
      <c r="Z43" s="217"/>
      <c r="AA43" s="186"/>
      <c r="AB43" s="186"/>
      <c r="AC43" s="218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218"/>
      <c r="AU43" s="218"/>
      <c r="AV43" s="186"/>
      <c r="AW43" s="186"/>
      <c r="AX43" s="186"/>
      <c r="AY43" s="218"/>
      <c r="AZ43" s="218"/>
      <c r="BA43" s="219"/>
      <c r="BB43" s="218"/>
      <c r="BC43" s="186"/>
      <c r="BD43" s="186"/>
      <c r="BE43" s="186"/>
      <c r="BF43" s="218"/>
      <c r="BG43" s="224"/>
      <c r="BH43" s="186"/>
      <c r="BI43" s="186"/>
      <c r="BJ43" s="221"/>
      <c r="BK43" s="228"/>
      <c r="BL43" s="218"/>
      <c r="BM43" s="218"/>
      <c r="BN43" s="186"/>
      <c r="BO43" s="186"/>
      <c r="BP43" s="186"/>
      <c r="BQ43" s="218"/>
      <c r="BR43" s="218"/>
      <c r="BS43" s="186"/>
      <c r="BT43" s="218"/>
      <c r="BU43" s="186"/>
      <c r="BV43" s="186"/>
      <c r="BW43" s="186"/>
      <c r="BX43" s="218"/>
      <c r="BY43" s="222"/>
      <c r="BZ43" s="217"/>
      <c r="CA43" s="218"/>
      <c r="CB43" s="186"/>
      <c r="CC43" s="218"/>
      <c r="CD43" s="186"/>
      <c r="CE43" s="186"/>
      <c r="CF43" s="186"/>
      <c r="CG43" s="218"/>
      <c r="CH43" s="186"/>
      <c r="CI43" s="217"/>
      <c r="CJ43" s="218"/>
      <c r="CK43" s="218"/>
      <c r="CL43" s="186"/>
      <c r="CM43" s="218"/>
      <c r="CN43" s="186"/>
      <c r="CO43" s="222"/>
      <c r="CP43" s="186"/>
      <c r="CQ43" s="182"/>
      <c r="CR43" s="182"/>
      <c r="CS43" s="218"/>
      <c r="CT43" s="218"/>
      <c r="CU43" s="186"/>
      <c r="CV43" s="183"/>
      <c r="CW43" s="186"/>
    </row>
    <row r="44" spans="1:101" s="21" customFormat="1" ht="12.75" customHeight="1">
      <c r="A44" s="3">
        <v>4270101</v>
      </c>
      <c r="B44" s="3" t="s">
        <v>85</v>
      </c>
      <c r="C44" s="216">
        <v>3100</v>
      </c>
      <c r="D44" s="216"/>
      <c r="E44" s="216"/>
      <c r="F44" s="186"/>
      <c r="G44" s="186"/>
      <c r="H44" s="186"/>
      <c r="I44" s="186"/>
      <c r="J44" s="186"/>
      <c r="K44" s="186"/>
      <c r="L44" s="186"/>
      <c r="M44" s="186"/>
      <c r="N44" s="182"/>
      <c r="O44" s="187"/>
      <c r="P44" s="187"/>
      <c r="Q44" s="186"/>
      <c r="R44" s="182"/>
      <c r="S44" s="186"/>
      <c r="T44" s="182"/>
      <c r="U44" s="186"/>
      <c r="V44" s="182"/>
      <c r="W44" s="182"/>
      <c r="X44" s="186"/>
      <c r="Y44" s="186"/>
      <c r="Z44" s="217"/>
      <c r="AA44" s="186"/>
      <c r="AB44" s="186"/>
      <c r="AC44" s="218">
        <v>3539893.42</v>
      </c>
      <c r="AD44" s="182">
        <v>258</v>
      </c>
      <c r="AE44" s="182"/>
      <c r="AF44" s="182">
        <v>774</v>
      </c>
      <c r="AG44" s="182">
        <v>196</v>
      </c>
      <c r="AH44" s="182">
        <v>171737.16</v>
      </c>
      <c r="AI44" s="182">
        <v>317</v>
      </c>
      <c r="AJ44" s="182">
        <v>277758.57</v>
      </c>
      <c r="AK44" s="182">
        <v>775</v>
      </c>
      <c r="AL44" s="182">
        <v>258</v>
      </c>
      <c r="AM44" s="182">
        <f t="shared" si="5"/>
        <v>1032</v>
      </c>
      <c r="AN44" s="182">
        <v>1290</v>
      </c>
      <c r="AO44" s="182"/>
      <c r="AP44" s="182">
        <v>1000</v>
      </c>
      <c r="AQ44" s="182">
        <f t="shared" si="6"/>
        <v>759</v>
      </c>
      <c r="AR44" s="182">
        <v>173</v>
      </c>
      <c r="AS44" s="182">
        <f t="shared" si="7"/>
        <v>932</v>
      </c>
      <c r="AT44" s="218">
        <f t="shared" si="8"/>
        <v>665043.39</v>
      </c>
      <c r="AU44" s="218">
        <v>151885.35</v>
      </c>
      <c r="AV44" s="186">
        <v>217</v>
      </c>
      <c r="AW44" s="186">
        <v>1548</v>
      </c>
      <c r="AX44" s="186">
        <f t="shared" si="9"/>
        <v>1149</v>
      </c>
      <c r="AY44" s="218">
        <f t="shared" si="10"/>
        <v>816928.74</v>
      </c>
      <c r="AZ44" s="218">
        <v>272471.71</v>
      </c>
      <c r="BA44" s="219">
        <v>406</v>
      </c>
      <c r="BB44" s="218"/>
      <c r="BC44" s="186">
        <v>1806</v>
      </c>
      <c r="BD44" s="186">
        <v>1548</v>
      </c>
      <c r="BE44" s="186">
        <f t="shared" si="11"/>
        <v>1555</v>
      </c>
      <c r="BF44" s="218">
        <f t="shared" si="12"/>
        <v>1089400.45</v>
      </c>
      <c r="BG44" s="224">
        <v>509785.78</v>
      </c>
      <c r="BH44" s="225">
        <v>236</v>
      </c>
      <c r="BI44" s="243">
        <v>267</v>
      </c>
      <c r="BJ44" s="233">
        <f t="shared" si="13"/>
        <v>2073</v>
      </c>
      <c r="BK44" s="228">
        <f t="shared" si="14"/>
        <v>1791</v>
      </c>
      <c r="BL44" s="225">
        <v>296328.68</v>
      </c>
      <c r="BM44" s="218">
        <f t="shared" si="15"/>
        <v>1599186.23</v>
      </c>
      <c r="BN44" s="186">
        <v>199</v>
      </c>
      <c r="BO44" s="186">
        <v>2055</v>
      </c>
      <c r="BP44" s="186">
        <f t="shared" si="16"/>
        <v>1990</v>
      </c>
      <c r="BQ44" s="218">
        <f t="shared" si="17"/>
        <v>1895514.91</v>
      </c>
      <c r="BR44" s="218">
        <v>249870.37</v>
      </c>
      <c r="BS44" s="186">
        <v>314</v>
      </c>
      <c r="BT44" s="218">
        <v>391278.54</v>
      </c>
      <c r="BU44" s="186">
        <v>2322</v>
      </c>
      <c r="BV44" s="186">
        <v>2580</v>
      </c>
      <c r="BW44" s="186">
        <f aca="true" t="shared" si="27" ref="BW44:BW49">BP44+BS44</f>
        <v>2304</v>
      </c>
      <c r="BX44" s="218">
        <f t="shared" si="18"/>
        <v>2145385.28</v>
      </c>
      <c r="BY44" s="237">
        <v>368</v>
      </c>
      <c r="BZ44" s="238">
        <v>528129.66</v>
      </c>
      <c r="CA44" s="218">
        <f aca="true" t="shared" si="28" ref="CA44:CA49">BT44+BX44</f>
        <v>2536663.82</v>
      </c>
      <c r="CB44" s="186">
        <v>2842</v>
      </c>
      <c r="CC44" s="218"/>
      <c r="CD44" s="186">
        <f t="shared" si="19"/>
        <v>2672</v>
      </c>
      <c r="CE44" s="186">
        <v>305</v>
      </c>
      <c r="CF44" s="186">
        <f t="shared" si="20"/>
        <v>2977</v>
      </c>
      <c r="CG44" s="218">
        <v>366427</v>
      </c>
      <c r="CH44" s="186">
        <v>137</v>
      </c>
      <c r="CI44" s="217">
        <v>196804.61</v>
      </c>
      <c r="CJ44" s="218">
        <f t="shared" si="21"/>
        <v>3431220.48</v>
      </c>
      <c r="CK44" s="218">
        <f t="shared" si="22"/>
        <v>3064793.48</v>
      </c>
      <c r="CL44" s="186">
        <f t="shared" si="2"/>
        <v>3114</v>
      </c>
      <c r="CM44" s="218">
        <f t="shared" si="23"/>
        <v>3628025.09</v>
      </c>
      <c r="CN44" s="186">
        <f t="shared" si="3"/>
        <v>104.75017593244193</v>
      </c>
      <c r="CO44" s="222">
        <f t="shared" si="24"/>
        <v>100.4516129032258</v>
      </c>
      <c r="CP44" s="182">
        <v>484</v>
      </c>
      <c r="CQ44" s="182">
        <v>510</v>
      </c>
      <c r="CR44" s="182">
        <v>249</v>
      </c>
      <c r="CS44" s="218">
        <v>446867.1</v>
      </c>
      <c r="CT44" s="218">
        <v>218176.29</v>
      </c>
      <c r="CU44" s="186">
        <f t="shared" si="25"/>
        <v>105.37190082644628</v>
      </c>
      <c r="CV44" s="183">
        <f aca="true" t="shared" si="29" ref="CV44:CV49">BE44-AW44</f>
        <v>7</v>
      </c>
      <c r="CW44" s="186">
        <f t="shared" si="26"/>
        <v>62.28</v>
      </c>
    </row>
    <row r="45" spans="1:101" s="21" customFormat="1" ht="12.75" customHeight="1">
      <c r="A45" s="3">
        <v>4270701</v>
      </c>
      <c r="B45" s="3" t="s">
        <v>88</v>
      </c>
      <c r="C45" s="216">
        <v>2300</v>
      </c>
      <c r="D45" s="216"/>
      <c r="E45" s="216"/>
      <c r="F45" s="186"/>
      <c r="G45" s="186"/>
      <c r="H45" s="186"/>
      <c r="I45" s="186"/>
      <c r="J45" s="186"/>
      <c r="K45" s="186"/>
      <c r="L45" s="186"/>
      <c r="M45" s="186"/>
      <c r="N45" s="182"/>
      <c r="O45" s="187"/>
      <c r="P45" s="187"/>
      <c r="Q45" s="186"/>
      <c r="R45" s="182"/>
      <c r="S45" s="186"/>
      <c r="T45" s="182"/>
      <c r="U45" s="186"/>
      <c r="V45" s="182"/>
      <c r="W45" s="182"/>
      <c r="X45" s="186"/>
      <c r="Y45" s="186"/>
      <c r="Z45" s="217"/>
      <c r="AA45" s="186"/>
      <c r="AB45" s="186"/>
      <c r="AC45" s="218">
        <v>2715353.5</v>
      </c>
      <c r="AD45" s="182">
        <v>200</v>
      </c>
      <c r="AE45" s="182"/>
      <c r="AF45" s="182">
        <v>700</v>
      </c>
      <c r="AG45" s="182">
        <v>210</v>
      </c>
      <c r="AH45" s="182">
        <v>206965.5</v>
      </c>
      <c r="AI45" s="182">
        <v>259</v>
      </c>
      <c r="AJ45" s="182">
        <v>255257.45</v>
      </c>
      <c r="AK45" s="182">
        <v>737</v>
      </c>
      <c r="AL45" s="182">
        <v>250</v>
      </c>
      <c r="AM45" s="182">
        <f t="shared" si="5"/>
        <v>950</v>
      </c>
      <c r="AN45" s="182">
        <v>1200</v>
      </c>
      <c r="AO45" s="182"/>
      <c r="AP45" s="182">
        <v>1027</v>
      </c>
      <c r="AQ45" s="182">
        <f t="shared" si="6"/>
        <v>723</v>
      </c>
      <c r="AR45" s="182">
        <v>271</v>
      </c>
      <c r="AS45" s="182">
        <f t="shared" si="7"/>
        <v>994</v>
      </c>
      <c r="AT45" s="218">
        <f t="shared" si="8"/>
        <v>712552.65</v>
      </c>
      <c r="AU45" s="218">
        <v>262734.5</v>
      </c>
      <c r="AV45" s="186">
        <v>143</v>
      </c>
      <c r="AW45" s="186">
        <v>1400</v>
      </c>
      <c r="AX45" s="186">
        <f t="shared" si="9"/>
        <v>1137</v>
      </c>
      <c r="AY45" s="218">
        <f t="shared" si="10"/>
        <v>975287.15</v>
      </c>
      <c r="AZ45" s="218">
        <v>188875.83</v>
      </c>
      <c r="BA45" s="219">
        <v>342</v>
      </c>
      <c r="BB45" s="218"/>
      <c r="BC45" s="186">
        <v>1602</v>
      </c>
      <c r="BD45" s="186">
        <v>1400</v>
      </c>
      <c r="BE45" s="186">
        <f t="shared" si="11"/>
        <v>1479</v>
      </c>
      <c r="BF45" s="218">
        <f t="shared" si="12"/>
        <v>1164162.98</v>
      </c>
      <c r="BG45" s="224">
        <v>451717.02</v>
      </c>
      <c r="BH45" s="225">
        <v>146</v>
      </c>
      <c r="BI45" s="243">
        <v>148</v>
      </c>
      <c r="BJ45" s="233">
        <f t="shared" si="13"/>
        <v>1750</v>
      </c>
      <c r="BK45" s="228">
        <f t="shared" si="14"/>
        <v>1625</v>
      </c>
      <c r="BL45" s="225">
        <v>193261.66</v>
      </c>
      <c r="BM45" s="218">
        <f t="shared" si="15"/>
        <v>1615880</v>
      </c>
      <c r="BN45" s="186">
        <v>108</v>
      </c>
      <c r="BO45" s="186">
        <v>1750</v>
      </c>
      <c r="BP45" s="186">
        <f t="shared" si="16"/>
        <v>1733</v>
      </c>
      <c r="BQ45" s="218">
        <f t="shared" si="17"/>
        <v>1809141.66</v>
      </c>
      <c r="BR45" s="218">
        <v>142960.68</v>
      </c>
      <c r="BS45" s="186">
        <v>166</v>
      </c>
      <c r="BT45" s="218">
        <v>219735.86</v>
      </c>
      <c r="BU45" s="186">
        <v>1900</v>
      </c>
      <c r="BV45" s="186">
        <v>2050</v>
      </c>
      <c r="BW45" s="186">
        <f t="shared" si="27"/>
        <v>1899</v>
      </c>
      <c r="BX45" s="218">
        <f t="shared" si="18"/>
        <v>1952102.3399999999</v>
      </c>
      <c r="BY45" s="237">
        <v>279</v>
      </c>
      <c r="BZ45" s="238">
        <v>423881.91</v>
      </c>
      <c r="CA45" s="218">
        <f t="shared" si="28"/>
        <v>2171838.1999999997</v>
      </c>
      <c r="CB45" s="186">
        <v>2300</v>
      </c>
      <c r="CC45" s="218"/>
      <c r="CD45" s="186">
        <f t="shared" si="19"/>
        <v>2178</v>
      </c>
      <c r="CE45" s="186">
        <v>128</v>
      </c>
      <c r="CF45" s="186">
        <f t="shared" si="20"/>
        <v>2306</v>
      </c>
      <c r="CG45" s="218">
        <v>169434.88</v>
      </c>
      <c r="CH45" s="186">
        <v>8</v>
      </c>
      <c r="CI45" s="217">
        <v>12545.6</v>
      </c>
      <c r="CJ45" s="218">
        <f t="shared" si="21"/>
        <v>2765154.9899999998</v>
      </c>
      <c r="CK45" s="218">
        <f t="shared" si="22"/>
        <v>2595720.11</v>
      </c>
      <c r="CL45" s="186">
        <f t="shared" si="2"/>
        <v>2314</v>
      </c>
      <c r="CM45" s="218">
        <f t="shared" si="23"/>
        <v>2777700.59</v>
      </c>
      <c r="CN45" s="186">
        <f t="shared" si="3"/>
        <v>100.26086956521738</v>
      </c>
      <c r="CO45" s="222">
        <f t="shared" si="24"/>
        <v>100.60869565217392</v>
      </c>
      <c r="CP45" s="182">
        <v>450</v>
      </c>
      <c r="CQ45" s="182">
        <v>465</v>
      </c>
      <c r="CR45" s="182">
        <v>258</v>
      </c>
      <c r="CS45" s="218">
        <v>458280.75</v>
      </c>
      <c r="CT45" s="218">
        <v>254271.9</v>
      </c>
      <c r="CU45" s="186">
        <f t="shared" si="25"/>
        <v>103.33333333333334</v>
      </c>
      <c r="CV45" s="183">
        <f t="shared" si="29"/>
        <v>79</v>
      </c>
      <c r="CW45" s="186">
        <f t="shared" si="26"/>
        <v>46.28</v>
      </c>
    </row>
    <row r="46" spans="1:101" s="21" customFormat="1" ht="12.75" customHeight="1">
      <c r="A46" s="3">
        <v>4270501</v>
      </c>
      <c r="B46" s="3" t="s">
        <v>130</v>
      </c>
      <c r="C46" s="216">
        <v>1100</v>
      </c>
      <c r="D46" s="216"/>
      <c r="E46" s="216"/>
      <c r="F46" s="186"/>
      <c r="G46" s="186"/>
      <c r="H46" s="186"/>
      <c r="I46" s="186"/>
      <c r="J46" s="186"/>
      <c r="K46" s="186"/>
      <c r="L46" s="186"/>
      <c r="M46" s="186"/>
      <c r="N46" s="182"/>
      <c r="O46" s="187"/>
      <c r="P46" s="187"/>
      <c r="Q46" s="186"/>
      <c r="R46" s="182"/>
      <c r="S46" s="186"/>
      <c r="T46" s="182"/>
      <c r="U46" s="186"/>
      <c r="V46" s="182"/>
      <c r="W46" s="182"/>
      <c r="X46" s="186"/>
      <c r="Y46" s="186"/>
      <c r="Z46" s="217"/>
      <c r="AA46" s="186"/>
      <c r="AB46" s="186"/>
      <c r="AC46" s="218">
        <v>1133097.97</v>
      </c>
      <c r="AD46" s="182">
        <v>91</v>
      </c>
      <c r="AE46" s="182"/>
      <c r="AF46" s="182">
        <v>275</v>
      </c>
      <c r="AG46" s="182">
        <v>28</v>
      </c>
      <c r="AH46" s="182">
        <v>21877.24</v>
      </c>
      <c r="AI46" s="182">
        <v>125</v>
      </c>
      <c r="AJ46" s="182">
        <v>97666.25</v>
      </c>
      <c r="AK46" s="182">
        <v>414</v>
      </c>
      <c r="AL46" s="182">
        <v>91</v>
      </c>
      <c r="AM46" s="182">
        <f t="shared" si="5"/>
        <v>366</v>
      </c>
      <c r="AN46" s="182">
        <v>458</v>
      </c>
      <c r="AO46" s="182"/>
      <c r="AP46" s="182">
        <v>525</v>
      </c>
      <c r="AQ46" s="182">
        <f t="shared" si="6"/>
        <v>261</v>
      </c>
      <c r="AR46" s="182">
        <v>125</v>
      </c>
      <c r="AS46" s="182">
        <f t="shared" si="7"/>
        <v>386</v>
      </c>
      <c r="AT46" s="218">
        <f t="shared" si="8"/>
        <v>203927.13</v>
      </c>
      <c r="AU46" s="218">
        <v>96507.5</v>
      </c>
      <c r="AV46" s="186">
        <v>82</v>
      </c>
      <c r="AW46" s="186">
        <v>550</v>
      </c>
      <c r="AX46" s="186">
        <f t="shared" si="9"/>
        <v>468</v>
      </c>
      <c r="AY46" s="218">
        <f t="shared" si="10"/>
        <v>300434.63</v>
      </c>
      <c r="AZ46" s="218">
        <v>94118.78</v>
      </c>
      <c r="BA46" s="219">
        <v>83</v>
      </c>
      <c r="BB46" s="218"/>
      <c r="BC46" s="186">
        <v>642</v>
      </c>
      <c r="BD46" s="186">
        <v>550</v>
      </c>
      <c r="BE46" s="186">
        <f t="shared" si="11"/>
        <v>551</v>
      </c>
      <c r="BF46" s="218">
        <f t="shared" si="12"/>
        <v>394553.41000000003</v>
      </c>
      <c r="BG46" s="224">
        <v>95266.57</v>
      </c>
      <c r="BH46" s="225">
        <v>43</v>
      </c>
      <c r="BI46" s="243">
        <v>91</v>
      </c>
      <c r="BJ46" s="233">
        <f t="shared" si="13"/>
        <v>733</v>
      </c>
      <c r="BK46" s="228">
        <f t="shared" si="14"/>
        <v>594</v>
      </c>
      <c r="BL46" s="225">
        <v>50560.69</v>
      </c>
      <c r="BM46" s="218">
        <f t="shared" si="15"/>
        <v>489819.98000000004</v>
      </c>
      <c r="BN46" s="186">
        <v>86</v>
      </c>
      <c r="BO46" s="186">
        <v>681</v>
      </c>
      <c r="BP46" s="186">
        <f t="shared" si="16"/>
        <v>680</v>
      </c>
      <c r="BQ46" s="218">
        <f t="shared" si="17"/>
        <v>540380.67</v>
      </c>
      <c r="BR46" s="218">
        <v>101121.38</v>
      </c>
      <c r="BS46" s="186">
        <v>64</v>
      </c>
      <c r="BT46" s="218">
        <v>74938.24</v>
      </c>
      <c r="BU46" s="186">
        <v>825</v>
      </c>
      <c r="BV46" s="186">
        <v>916</v>
      </c>
      <c r="BW46" s="186">
        <f t="shared" si="27"/>
        <v>744</v>
      </c>
      <c r="BX46" s="218">
        <f t="shared" si="18"/>
        <v>641502.05</v>
      </c>
      <c r="BY46" s="237">
        <v>120</v>
      </c>
      <c r="BZ46" s="238">
        <v>161283.6</v>
      </c>
      <c r="CA46" s="218">
        <f t="shared" si="28"/>
        <v>716440.29</v>
      </c>
      <c r="CB46" s="186">
        <v>979</v>
      </c>
      <c r="CC46" s="218"/>
      <c r="CD46" s="186">
        <f t="shared" si="19"/>
        <v>864</v>
      </c>
      <c r="CE46" s="186">
        <v>129</v>
      </c>
      <c r="CF46" s="186">
        <f t="shared" si="20"/>
        <v>993</v>
      </c>
      <c r="CG46" s="218">
        <v>144870.87</v>
      </c>
      <c r="CH46" s="186">
        <v>113</v>
      </c>
      <c r="CI46" s="217">
        <v>151356.72</v>
      </c>
      <c r="CJ46" s="218">
        <f t="shared" si="21"/>
        <v>1022594.76</v>
      </c>
      <c r="CK46" s="218">
        <f t="shared" si="22"/>
        <v>877723.89</v>
      </c>
      <c r="CL46" s="186">
        <f t="shared" si="2"/>
        <v>1106</v>
      </c>
      <c r="CM46" s="218">
        <f t="shared" si="23"/>
        <v>1173951.48</v>
      </c>
      <c r="CN46" s="186">
        <f t="shared" si="3"/>
        <v>101.43003064351379</v>
      </c>
      <c r="CO46" s="222">
        <f t="shared" si="24"/>
        <v>100.54545454545453</v>
      </c>
      <c r="CP46" s="182">
        <v>151</v>
      </c>
      <c r="CQ46" s="182">
        <v>151</v>
      </c>
      <c r="CR46" s="182">
        <v>110</v>
      </c>
      <c r="CS46" s="218">
        <v>117980.83</v>
      </c>
      <c r="CT46" s="218">
        <v>85946.3</v>
      </c>
      <c r="CU46" s="186">
        <f t="shared" si="25"/>
        <v>100</v>
      </c>
      <c r="CV46" s="183">
        <f t="shared" si="29"/>
        <v>1</v>
      </c>
      <c r="CW46" s="186">
        <f t="shared" si="26"/>
        <v>22.12</v>
      </c>
    </row>
    <row r="47" spans="1:101" s="21" customFormat="1" ht="12.75" customHeight="1">
      <c r="A47" s="3">
        <v>4270601</v>
      </c>
      <c r="B47" s="3" t="s">
        <v>86</v>
      </c>
      <c r="C47" s="216">
        <v>7500</v>
      </c>
      <c r="D47" s="216"/>
      <c r="E47" s="216"/>
      <c r="F47" s="186"/>
      <c r="G47" s="186"/>
      <c r="H47" s="186"/>
      <c r="I47" s="186"/>
      <c r="J47" s="186"/>
      <c r="K47" s="186"/>
      <c r="L47" s="186"/>
      <c r="M47" s="186"/>
      <c r="N47" s="182"/>
      <c r="O47" s="187"/>
      <c r="P47" s="187"/>
      <c r="Q47" s="186"/>
      <c r="R47" s="182"/>
      <c r="S47" s="186"/>
      <c r="T47" s="182"/>
      <c r="U47" s="186"/>
      <c r="V47" s="182"/>
      <c r="W47" s="182"/>
      <c r="X47" s="186"/>
      <c r="Y47" s="186"/>
      <c r="Z47" s="217"/>
      <c r="AA47" s="186"/>
      <c r="AB47" s="186"/>
      <c r="AC47" s="218">
        <v>8692001.18</v>
      </c>
      <c r="AD47" s="182">
        <v>540</v>
      </c>
      <c r="AE47" s="182"/>
      <c r="AF47" s="182">
        <v>2060</v>
      </c>
      <c r="AG47" s="182">
        <v>647</v>
      </c>
      <c r="AH47" s="182">
        <v>630559.73</v>
      </c>
      <c r="AI47" s="182">
        <v>856</v>
      </c>
      <c r="AJ47" s="182">
        <v>834249.04</v>
      </c>
      <c r="AK47" s="182">
        <v>2341</v>
      </c>
      <c r="AL47" s="182">
        <v>760</v>
      </c>
      <c r="AM47" s="182">
        <f t="shared" si="5"/>
        <v>2820</v>
      </c>
      <c r="AN47" s="182">
        <v>3831</v>
      </c>
      <c r="AO47" s="182"/>
      <c r="AP47" s="182">
        <v>3555</v>
      </c>
      <c r="AQ47" s="182">
        <f t="shared" si="6"/>
        <v>2315</v>
      </c>
      <c r="AR47" s="182">
        <v>767</v>
      </c>
      <c r="AS47" s="182">
        <f t="shared" si="7"/>
        <v>3082</v>
      </c>
      <c r="AT47" s="218">
        <f t="shared" si="8"/>
        <v>2256175.85</v>
      </c>
      <c r="AU47" s="218">
        <v>731035.37</v>
      </c>
      <c r="AV47" s="186">
        <v>662</v>
      </c>
      <c r="AW47" s="186">
        <v>4340</v>
      </c>
      <c r="AX47" s="186">
        <f t="shared" si="9"/>
        <v>3744</v>
      </c>
      <c r="AY47" s="218">
        <f t="shared" si="10"/>
        <v>2987211.22</v>
      </c>
      <c r="AZ47" s="218">
        <v>854277.9</v>
      </c>
      <c r="BA47" s="219">
        <v>597</v>
      </c>
      <c r="BB47" s="218"/>
      <c r="BC47" s="186">
        <v>4880</v>
      </c>
      <c r="BD47" s="186">
        <v>4340</v>
      </c>
      <c r="BE47" s="186">
        <f t="shared" si="11"/>
        <v>4341</v>
      </c>
      <c r="BF47" s="218">
        <f t="shared" si="12"/>
        <v>3841489.12</v>
      </c>
      <c r="BG47" s="224">
        <v>770398.65</v>
      </c>
      <c r="BH47" s="225">
        <v>485</v>
      </c>
      <c r="BI47" s="243">
        <v>540</v>
      </c>
      <c r="BJ47" s="233">
        <f t="shared" si="13"/>
        <v>5420</v>
      </c>
      <c r="BK47" s="228">
        <f t="shared" si="14"/>
        <v>4826</v>
      </c>
      <c r="BL47" s="225">
        <v>625868.25</v>
      </c>
      <c r="BM47" s="218">
        <f t="shared" si="15"/>
        <v>4611887.7700000005</v>
      </c>
      <c r="BN47" s="186">
        <v>476</v>
      </c>
      <c r="BO47" s="186">
        <v>5364</v>
      </c>
      <c r="BP47" s="186">
        <f t="shared" si="16"/>
        <v>5302</v>
      </c>
      <c r="BQ47" s="218">
        <f t="shared" si="17"/>
        <v>5237756.0200000005</v>
      </c>
      <c r="BR47" s="218">
        <v>614254.2</v>
      </c>
      <c r="BS47" s="186">
        <v>526</v>
      </c>
      <c r="BT47" s="218">
        <v>678776.7</v>
      </c>
      <c r="BU47" s="186">
        <v>5960</v>
      </c>
      <c r="BV47" s="186">
        <v>6720</v>
      </c>
      <c r="BW47" s="186">
        <f t="shared" si="27"/>
        <v>5828</v>
      </c>
      <c r="BX47" s="218">
        <f t="shared" si="18"/>
        <v>5852010.220000001</v>
      </c>
      <c r="BY47" s="237">
        <v>640</v>
      </c>
      <c r="BZ47" s="238">
        <v>960044.8</v>
      </c>
      <c r="CA47" s="218">
        <f t="shared" si="28"/>
        <v>6530786.920000001</v>
      </c>
      <c r="CB47" s="186">
        <v>6975</v>
      </c>
      <c r="CC47" s="218"/>
      <c r="CD47" s="186">
        <f t="shared" si="19"/>
        <v>6468</v>
      </c>
      <c r="CE47" s="186">
        <v>729</v>
      </c>
      <c r="CF47" s="186">
        <f t="shared" si="20"/>
        <v>7197</v>
      </c>
      <c r="CG47" s="218">
        <v>940738.05</v>
      </c>
      <c r="CH47" s="186">
        <v>346</v>
      </c>
      <c r="CI47" s="217">
        <v>537158.08</v>
      </c>
      <c r="CJ47" s="218">
        <f t="shared" si="21"/>
        <v>8431569.770000001</v>
      </c>
      <c r="CK47" s="218">
        <f t="shared" si="22"/>
        <v>7490831.720000001</v>
      </c>
      <c r="CL47" s="186">
        <f t="shared" si="2"/>
        <v>7543</v>
      </c>
      <c r="CM47" s="218">
        <f t="shared" si="23"/>
        <v>8968727.850000001</v>
      </c>
      <c r="CN47" s="186">
        <f t="shared" si="3"/>
        <v>103.18279569892472</v>
      </c>
      <c r="CO47" s="222">
        <f t="shared" si="24"/>
        <v>100.57333333333334</v>
      </c>
      <c r="CP47" s="182">
        <v>1300</v>
      </c>
      <c r="CQ47" s="182">
        <v>1498</v>
      </c>
      <c r="CR47" s="182">
        <v>817</v>
      </c>
      <c r="CS47" s="218">
        <v>1459935.82</v>
      </c>
      <c r="CT47" s="218">
        <v>796240.03</v>
      </c>
      <c r="CU47" s="186">
        <f t="shared" si="25"/>
        <v>115.23076923076923</v>
      </c>
      <c r="CV47" s="183">
        <f t="shared" si="29"/>
        <v>1</v>
      </c>
      <c r="CW47" s="186">
        <f t="shared" si="26"/>
        <v>150.86</v>
      </c>
    </row>
    <row r="48" spans="1:101" s="21" customFormat="1" ht="11.25" customHeight="1">
      <c r="A48" s="3">
        <v>4271201</v>
      </c>
      <c r="B48" s="3" t="s">
        <v>89</v>
      </c>
      <c r="C48" s="216">
        <v>1200</v>
      </c>
      <c r="D48" s="216"/>
      <c r="E48" s="216"/>
      <c r="F48" s="186"/>
      <c r="G48" s="186"/>
      <c r="H48" s="186"/>
      <c r="I48" s="186"/>
      <c r="J48" s="186"/>
      <c r="K48" s="186"/>
      <c r="L48" s="186"/>
      <c r="M48" s="186"/>
      <c r="N48" s="182"/>
      <c r="O48" s="187"/>
      <c r="P48" s="187"/>
      <c r="Q48" s="186"/>
      <c r="R48" s="182"/>
      <c r="S48" s="186"/>
      <c r="T48" s="182"/>
      <c r="U48" s="186"/>
      <c r="V48" s="182"/>
      <c r="W48" s="182"/>
      <c r="X48" s="186"/>
      <c r="Y48" s="186"/>
      <c r="Z48" s="217"/>
      <c r="AA48" s="186"/>
      <c r="AB48" s="186"/>
      <c r="AC48" s="218">
        <v>1432875.65</v>
      </c>
      <c r="AD48" s="182">
        <v>66</v>
      </c>
      <c r="AE48" s="182"/>
      <c r="AF48" s="182">
        <v>200</v>
      </c>
      <c r="AG48" s="182">
        <v>23</v>
      </c>
      <c r="AH48" s="182">
        <v>23174.11</v>
      </c>
      <c r="AI48" s="182">
        <v>81</v>
      </c>
      <c r="AJ48" s="182">
        <v>81613.17</v>
      </c>
      <c r="AK48" s="182">
        <v>200</v>
      </c>
      <c r="AL48" s="182">
        <v>133</v>
      </c>
      <c r="AM48" s="182">
        <f t="shared" si="5"/>
        <v>333</v>
      </c>
      <c r="AN48" s="182">
        <v>488</v>
      </c>
      <c r="AO48" s="182"/>
      <c r="AP48" s="182">
        <v>432</v>
      </c>
      <c r="AQ48" s="182">
        <f t="shared" si="6"/>
        <v>184</v>
      </c>
      <c r="AR48" s="182">
        <v>197</v>
      </c>
      <c r="AS48" s="182">
        <f t="shared" si="7"/>
        <v>381</v>
      </c>
      <c r="AT48" s="218">
        <f t="shared" si="8"/>
        <v>185392.88</v>
      </c>
      <c r="AU48" s="218">
        <v>186884.05</v>
      </c>
      <c r="AV48" s="186">
        <v>236</v>
      </c>
      <c r="AW48" s="186">
        <v>622</v>
      </c>
      <c r="AX48" s="186">
        <f t="shared" si="9"/>
        <v>617</v>
      </c>
      <c r="AY48" s="218">
        <f t="shared" si="10"/>
        <v>372276.93</v>
      </c>
      <c r="AZ48" s="218">
        <v>302839.92</v>
      </c>
      <c r="BA48" s="219">
        <v>3</v>
      </c>
      <c r="BB48" s="218"/>
      <c r="BC48" s="186">
        <v>688</v>
      </c>
      <c r="BD48" s="186">
        <v>622</v>
      </c>
      <c r="BE48" s="186">
        <f t="shared" si="11"/>
        <v>620</v>
      </c>
      <c r="BF48" s="218">
        <f t="shared" si="12"/>
        <v>675116.85</v>
      </c>
      <c r="BG48" s="224">
        <v>3849.66</v>
      </c>
      <c r="BH48" s="225">
        <v>109</v>
      </c>
      <c r="BI48" s="243">
        <v>31</v>
      </c>
      <c r="BJ48" s="233">
        <f t="shared" si="13"/>
        <v>719</v>
      </c>
      <c r="BK48" s="228">
        <f t="shared" si="14"/>
        <v>729</v>
      </c>
      <c r="BL48" s="225">
        <v>139870.98</v>
      </c>
      <c r="BM48" s="218">
        <f t="shared" si="15"/>
        <v>678966.51</v>
      </c>
      <c r="BN48" s="186">
        <v>28</v>
      </c>
      <c r="BO48" s="186">
        <v>559</v>
      </c>
      <c r="BP48" s="186">
        <f t="shared" si="16"/>
        <v>757</v>
      </c>
      <c r="BQ48" s="218">
        <f t="shared" si="17"/>
        <v>818837.49</v>
      </c>
      <c r="BR48" s="218">
        <v>35930.16</v>
      </c>
      <c r="BS48" s="186">
        <v>6</v>
      </c>
      <c r="BT48" s="218">
        <v>7699.32</v>
      </c>
      <c r="BU48" s="186">
        <v>675</v>
      </c>
      <c r="BV48" s="186">
        <v>857</v>
      </c>
      <c r="BW48" s="186">
        <f t="shared" si="27"/>
        <v>763</v>
      </c>
      <c r="BX48" s="218">
        <f t="shared" si="18"/>
        <v>854767.65</v>
      </c>
      <c r="BY48" s="237">
        <v>150</v>
      </c>
      <c r="BZ48" s="238">
        <v>223645.5</v>
      </c>
      <c r="CA48" s="218">
        <f t="shared" si="28"/>
        <v>862466.97</v>
      </c>
      <c r="CB48" s="186">
        <v>951</v>
      </c>
      <c r="CC48" s="218"/>
      <c r="CD48" s="186">
        <f t="shared" si="19"/>
        <v>913</v>
      </c>
      <c r="CE48" s="186">
        <v>132</v>
      </c>
      <c r="CF48" s="186">
        <f t="shared" si="20"/>
        <v>1045</v>
      </c>
      <c r="CG48" s="218">
        <v>169385.04</v>
      </c>
      <c r="CH48" s="186">
        <v>89</v>
      </c>
      <c r="CI48" s="217">
        <v>137318.99</v>
      </c>
      <c r="CJ48" s="218">
        <f t="shared" si="21"/>
        <v>1255497.51</v>
      </c>
      <c r="CK48" s="218">
        <f t="shared" si="22"/>
        <v>1086112.47</v>
      </c>
      <c r="CL48" s="186">
        <f t="shared" si="2"/>
        <v>1134</v>
      </c>
      <c r="CM48" s="218">
        <f t="shared" si="23"/>
        <v>1392816.5</v>
      </c>
      <c r="CN48" s="186">
        <f t="shared" si="3"/>
        <v>109.88433228180862</v>
      </c>
      <c r="CO48" s="222">
        <f t="shared" si="24"/>
        <v>94.5</v>
      </c>
      <c r="CP48" s="182">
        <v>132</v>
      </c>
      <c r="CQ48" s="182">
        <f>AG48+AI48</f>
        <v>104</v>
      </c>
      <c r="CR48" s="182">
        <v>80</v>
      </c>
      <c r="CS48" s="218">
        <f>AH48+AJ48</f>
        <v>104787.28</v>
      </c>
      <c r="CT48" s="218">
        <v>80605.6</v>
      </c>
      <c r="CU48" s="186">
        <f t="shared" si="25"/>
        <v>78.78787878787878</v>
      </c>
      <c r="CV48" s="183">
        <f t="shared" si="29"/>
        <v>-2</v>
      </c>
      <c r="CW48" s="186">
        <f t="shared" si="26"/>
        <v>22.68</v>
      </c>
    </row>
    <row r="49" spans="1:101" s="21" customFormat="1" ht="12" customHeight="1">
      <c r="A49" s="3">
        <v>4300701</v>
      </c>
      <c r="B49" s="4" t="s">
        <v>10</v>
      </c>
      <c r="C49" s="216">
        <v>10300</v>
      </c>
      <c r="D49" s="216"/>
      <c r="E49" s="216"/>
      <c r="F49" s="186"/>
      <c r="G49" s="186"/>
      <c r="H49" s="186"/>
      <c r="I49" s="186"/>
      <c r="J49" s="186"/>
      <c r="K49" s="186"/>
      <c r="L49" s="186"/>
      <c r="M49" s="186"/>
      <c r="N49" s="182"/>
      <c r="O49" s="187"/>
      <c r="P49" s="187"/>
      <c r="Q49" s="186"/>
      <c r="R49" s="182"/>
      <c r="S49" s="186"/>
      <c r="T49" s="182"/>
      <c r="U49" s="186"/>
      <c r="V49" s="182"/>
      <c r="W49" s="182"/>
      <c r="X49" s="186"/>
      <c r="Y49" s="186"/>
      <c r="Z49" s="217"/>
      <c r="AA49" s="186"/>
      <c r="AB49" s="186"/>
      <c r="AC49" s="218">
        <v>12978793.46</v>
      </c>
      <c r="AD49" s="182">
        <v>803</v>
      </c>
      <c r="AE49" s="182"/>
      <c r="AF49" s="182">
        <v>2678</v>
      </c>
      <c r="AG49" s="182">
        <v>602</v>
      </c>
      <c r="AH49" s="182">
        <v>579358.78</v>
      </c>
      <c r="AI49" s="182">
        <v>708</v>
      </c>
      <c r="AJ49" s="182">
        <v>681372.12</v>
      </c>
      <c r="AK49" s="182">
        <v>2037</v>
      </c>
      <c r="AL49" s="182">
        <v>1009</v>
      </c>
      <c r="AM49" s="182">
        <f t="shared" si="5"/>
        <v>3687</v>
      </c>
      <c r="AN49" s="182">
        <v>4189</v>
      </c>
      <c r="AO49" s="182"/>
      <c r="AP49" s="182">
        <v>3844</v>
      </c>
      <c r="AQ49" s="182">
        <f t="shared" si="6"/>
        <v>1975</v>
      </c>
      <c r="AR49" s="182">
        <v>1040</v>
      </c>
      <c r="AS49" s="182">
        <f t="shared" si="7"/>
        <v>3015</v>
      </c>
      <c r="AT49" s="218">
        <f t="shared" si="8"/>
        <v>1900720.25</v>
      </c>
      <c r="AU49" s="218">
        <v>993211.57</v>
      </c>
      <c r="AV49" s="186">
        <v>812</v>
      </c>
      <c r="AW49" s="186">
        <v>5162</v>
      </c>
      <c r="AX49" s="186">
        <f t="shared" si="9"/>
        <v>3827</v>
      </c>
      <c r="AY49" s="218">
        <f t="shared" si="10"/>
        <v>2893931.82</v>
      </c>
      <c r="AZ49" s="218">
        <v>1129627.72</v>
      </c>
      <c r="BA49" s="219">
        <v>697</v>
      </c>
      <c r="BB49" s="218"/>
      <c r="BC49" s="186">
        <v>6127</v>
      </c>
      <c r="BD49" s="186">
        <v>4524</v>
      </c>
      <c r="BE49" s="186">
        <f t="shared" si="11"/>
        <v>4524</v>
      </c>
      <c r="BF49" s="218">
        <f t="shared" si="12"/>
        <v>4023559.54</v>
      </c>
      <c r="BG49" s="224">
        <v>971910.74</v>
      </c>
      <c r="BH49" s="225">
        <v>704</v>
      </c>
      <c r="BI49" s="243">
        <v>1028</v>
      </c>
      <c r="BJ49" s="233">
        <f t="shared" si="13"/>
        <v>7155</v>
      </c>
      <c r="BK49" s="228">
        <f t="shared" si="14"/>
        <v>5228</v>
      </c>
      <c r="BL49" s="225">
        <v>947267.2</v>
      </c>
      <c r="BM49" s="218">
        <f t="shared" si="15"/>
        <v>4995470.28</v>
      </c>
      <c r="BN49" s="186">
        <v>597</v>
      </c>
      <c r="BO49" s="186">
        <v>6243</v>
      </c>
      <c r="BP49" s="186">
        <f t="shared" si="16"/>
        <v>5825</v>
      </c>
      <c r="BQ49" s="218">
        <f t="shared" si="17"/>
        <v>5942737.48</v>
      </c>
      <c r="BR49" s="218">
        <v>803293.35</v>
      </c>
      <c r="BS49" s="186">
        <v>1069</v>
      </c>
      <c r="BT49" s="218">
        <v>1438392.95</v>
      </c>
      <c r="BU49" s="186">
        <v>7300</v>
      </c>
      <c r="BV49" s="186">
        <v>8300</v>
      </c>
      <c r="BW49" s="186">
        <f t="shared" si="27"/>
        <v>6894</v>
      </c>
      <c r="BX49" s="218">
        <f t="shared" si="18"/>
        <v>6746030.83</v>
      </c>
      <c r="BY49" s="237">
        <v>1076</v>
      </c>
      <c r="BZ49" s="238">
        <v>1677155.6</v>
      </c>
      <c r="CA49" s="218">
        <f t="shared" si="28"/>
        <v>8184423.78</v>
      </c>
      <c r="CB49" s="186">
        <v>9143</v>
      </c>
      <c r="CC49" s="218"/>
      <c r="CD49" s="186">
        <f t="shared" si="19"/>
        <v>7970</v>
      </c>
      <c r="CE49" s="186">
        <v>1013</v>
      </c>
      <c r="CF49" s="186">
        <f t="shared" si="20"/>
        <v>8983</v>
      </c>
      <c r="CG49" s="218">
        <v>1380389.84</v>
      </c>
      <c r="CH49" s="186">
        <v>1182</v>
      </c>
      <c r="CI49" s="217">
        <v>1902429</v>
      </c>
      <c r="CJ49" s="218">
        <f t="shared" si="21"/>
        <v>11241969.22</v>
      </c>
      <c r="CK49" s="218">
        <f t="shared" si="22"/>
        <v>9861579.38</v>
      </c>
      <c r="CL49" s="186">
        <f t="shared" si="2"/>
        <v>10165</v>
      </c>
      <c r="CM49" s="218">
        <f t="shared" si="23"/>
        <v>13144398.22</v>
      </c>
      <c r="CN49" s="186">
        <f t="shared" si="3"/>
        <v>98.25002734332277</v>
      </c>
      <c r="CO49" s="222">
        <f t="shared" si="24"/>
        <v>98.68932038834951</v>
      </c>
      <c r="CP49" s="182">
        <v>1740</v>
      </c>
      <c r="CQ49" s="182">
        <f>AG49+AI49</f>
        <v>1310</v>
      </c>
      <c r="CR49" s="182">
        <v>665</v>
      </c>
      <c r="CS49" s="218">
        <f>AH49+AJ49</f>
        <v>1260730.9</v>
      </c>
      <c r="CT49" s="218">
        <v>639989.35</v>
      </c>
      <c r="CU49" s="186">
        <f t="shared" si="25"/>
        <v>75.28735632183908</v>
      </c>
      <c r="CV49" s="183">
        <f t="shared" si="29"/>
        <v>-638</v>
      </c>
      <c r="CW49" s="186">
        <f t="shared" si="26"/>
        <v>203.3</v>
      </c>
    </row>
    <row r="50" spans="1:101" s="21" customFormat="1" ht="12.75" customHeight="1">
      <c r="A50" s="3"/>
      <c r="B50" s="4" t="s">
        <v>11</v>
      </c>
      <c r="C50" s="223"/>
      <c r="D50" s="216"/>
      <c r="E50" s="216"/>
      <c r="F50" s="186"/>
      <c r="G50" s="186"/>
      <c r="H50" s="186"/>
      <c r="I50" s="186"/>
      <c r="J50" s="186"/>
      <c r="K50" s="186"/>
      <c r="L50" s="186"/>
      <c r="M50" s="186"/>
      <c r="N50" s="182"/>
      <c r="O50" s="187"/>
      <c r="P50" s="187"/>
      <c r="Q50" s="186"/>
      <c r="R50" s="182"/>
      <c r="S50" s="186"/>
      <c r="T50" s="182"/>
      <c r="U50" s="186"/>
      <c r="V50" s="182"/>
      <c r="W50" s="182"/>
      <c r="X50" s="186"/>
      <c r="Y50" s="186"/>
      <c r="Z50" s="217"/>
      <c r="AA50" s="186"/>
      <c r="AB50" s="186"/>
      <c r="AC50" s="218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218"/>
      <c r="AU50" s="218"/>
      <c r="AV50" s="186"/>
      <c r="AW50" s="186"/>
      <c r="AX50" s="186"/>
      <c r="AY50" s="218"/>
      <c r="AZ50" s="218"/>
      <c r="BA50" s="219"/>
      <c r="BB50" s="218"/>
      <c r="BC50" s="186"/>
      <c r="BD50" s="186"/>
      <c r="BE50" s="186"/>
      <c r="BF50" s="218"/>
      <c r="BG50" s="224"/>
      <c r="BH50" s="186"/>
      <c r="BI50" s="186"/>
      <c r="BJ50" s="221"/>
      <c r="BK50" s="228"/>
      <c r="BL50" s="218"/>
      <c r="BM50" s="218"/>
      <c r="BN50" s="186"/>
      <c r="BO50" s="186"/>
      <c r="BP50" s="186"/>
      <c r="BQ50" s="218"/>
      <c r="BR50" s="218"/>
      <c r="BS50" s="186"/>
      <c r="BT50" s="218"/>
      <c r="BU50" s="186"/>
      <c r="BV50" s="186"/>
      <c r="BW50" s="186"/>
      <c r="BX50" s="218"/>
      <c r="BY50" s="222"/>
      <c r="BZ50" s="217"/>
      <c r="CA50" s="218"/>
      <c r="CB50" s="186"/>
      <c r="CC50" s="218"/>
      <c r="CD50" s="186"/>
      <c r="CE50" s="186"/>
      <c r="CF50" s="186"/>
      <c r="CG50" s="218"/>
      <c r="CH50" s="186"/>
      <c r="CI50" s="217"/>
      <c r="CJ50" s="218"/>
      <c r="CK50" s="218"/>
      <c r="CL50" s="186"/>
      <c r="CM50" s="218"/>
      <c r="CN50" s="186"/>
      <c r="CO50" s="222"/>
      <c r="CP50" s="182"/>
      <c r="CQ50" s="182"/>
      <c r="CR50" s="182"/>
      <c r="CS50" s="218"/>
      <c r="CT50" s="218"/>
      <c r="CU50" s="186"/>
      <c r="CV50" s="183"/>
      <c r="CW50" s="186"/>
    </row>
    <row r="51" spans="1:101" s="21" customFormat="1" ht="15">
      <c r="A51" s="3">
        <v>4370801</v>
      </c>
      <c r="B51" s="3" t="s">
        <v>89</v>
      </c>
      <c r="C51" s="216">
        <v>13600</v>
      </c>
      <c r="D51" s="216"/>
      <c r="E51" s="216"/>
      <c r="F51" s="186"/>
      <c r="G51" s="186"/>
      <c r="H51" s="186"/>
      <c r="I51" s="186"/>
      <c r="J51" s="186"/>
      <c r="K51" s="186"/>
      <c r="L51" s="186"/>
      <c r="M51" s="186"/>
      <c r="N51" s="182"/>
      <c r="O51" s="187"/>
      <c r="P51" s="187"/>
      <c r="Q51" s="186"/>
      <c r="R51" s="182"/>
      <c r="S51" s="186"/>
      <c r="T51" s="182"/>
      <c r="U51" s="186"/>
      <c r="V51" s="182"/>
      <c r="W51" s="182"/>
      <c r="X51" s="186"/>
      <c r="Y51" s="186"/>
      <c r="Z51" s="217"/>
      <c r="AA51" s="186"/>
      <c r="AB51" s="186"/>
      <c r="AC51" s="218">
        <v>14899547.92</v>
      </c>
      <c r="AD51" s="182">
        <v>1360</v>
      </c>
      <c r="AE51" s="182"/>
      <c r="AF51" s="182">
        <v>4080</v>
      </c>
      <c r="AG51" s="182">
        <v>1167</v>
      </c>
      <c r="AH51" s="182">
        <v>1054571.22</v>
      </c>
      <c r="AI51" s="182">
        <v>1132</v>
      </c>
      <c r="AJ51" s="182">
        <v>1022943.12</v>
      </c>
      <c r="AK51" s="182">
        <v>3558</v>
      </c>
      <c r="AL51" s="182">
        <v>1360</v>
      </c>
      <c r="AM51" s="182">
        <f t="shared" si="5"/>
        <v>5440</v>
      </c>
      <c r="AN51" s="182">
        <v>6264</v>
      </c>
      <c r="AO51" s="182"/>
      <c r="AP51" s="182">
        <v>5577</v>
      </c>
      <c r="AQ51" s="182">
        <f t="shared" si="6"/>
        <v>3551</v>
      </c>
      <c r="AR51" s="182">
        <v>1597</v>
      </c>
      <c r="AS51" s="182">
        <f t="shared" si="7"/>
        <v>5148</v>
      </c>
      <c r="AT51" s="218">
        <f t="shared" si="8"/>
        <v>3208896.66</v>
      </c>
      <c r="AU51" s="218">
        <v>1421106.42</v>
      </c>
      <c r="AV51" s="186">
        <v>1722</v>
      </c>
      <c r="AW51" s="186">
        <v>7162</v>
      </c>
      <c r="AX51" s="186">
        <f t="shared" si="9"/>
        <v>6870</v>
      </c>
      <c r="AY51" s="218">
        <f t="shared" si="10"/>
        <v>4630003.08</v>
      </c>
      <c r="AZ51" s="218">
        <v>2076611.46</v>
      </c>
      <c r="BA51" s="219">
        <v>979</v>
      </c>
      <c r="BB51" s="218"/>
      <c r="BC51" s="186">
        <v>8073</v>
      </c>
      <c r="BD51" s="186">
        <v>7162</v>
      </c>
      <c r="BE51" s="186">
        <f t="shared" si="11"/>
        <v>7849</v>
      </c>
      <c r="BF51" s="218">
        <f t="shared" si="12"/>
        <v>6706614.54</v>
      </c>
      <c r="BG51" s="224">
        <v>1180605.47</v>
      </c>
      <c r="BH51" s="225">
        <v>1002</v>
      </c>
      <c r="BI51" s="243">
        <v>911</v>
      </c>
      <c r="BJ51" s="233">
        <f t="shared" si="13"/>
        <v>8984</v>
      </c>
      <c r="BK51" s="228">
        <f t="shared" si="14"/>
        <v>8851</v>
      </c>
      <c r="BL51" s="225">
        <v>1208341.86</v>
      </c>
      <c r="BM51" s="218">
        <f t="shared" si="15"/>
        <v>7887220.01</v>
      </c>
      <c r="BN51" s="186">
        <v>1116</v>
      </c>
      <c r="BO51" s="186">
        <v>8984</v>
      </c>
      <c r="BP51" s="186">
        <f t="shared" si="16"/>
        <v>9967</v>
      </c>
      <c r="BQ51" s="218">
        <f t="shared" si="17"/>
        <v>9095561.87</v>
      </c>
      <c r="BR51" s="218">
        <v>1345817.88</v>
      </c>
      <c r="BS51" s="186">
        <v>1301</v>
      </c>
      <c r="BT51" s="218">
        <v>1568914.93</v>
      </c>
      <c r="BU51" s="186">
        <v>10612</v>
      </c>
      <c r="BV51" s="186">
        <v>12240</v>
      </c>
      <c r="BW51" s="186">
        <f>BP51+BS51</f>
        <v>11268</v>
      </c>
      <c r="BX51" s="218">
        <f t="shared" si="18"/>
        <v>10441379.75</v>
      </c>
      <c r="BY51" s="237">
        <v>1600</v>
      </c>
      <c r="BZ51" s="238">
        <v>2245408</v>
      </c>
      <c r="CA51" s="218">
        <f>BT51+BX51</f>
        <v>12010294.68</v>
      </c>
      <c r="CB51" s="186">
        <v>13600</v>
      </c>
      <c r="CC51" s="218"/>
      <c r="CD51" s="186">
        <f t="shared" si="19"/>
        <v>12868</v>
      </c>
      <c r="CE51" s="186">
        <v>1248</v>
      </c>
      <c r="CF51" s="186">
        <f t="shared" si="20"/>
        <v>14116</v>
      </c>
      <c r="CG51" s="218">
        <v>1505000.64</v>
      </c>
      <c r="CH51" s="186">
        <v>1149</v>
      </c>
      <c r="CI51" s="217">
        <v>1669221.24</v>
      </c>
      <c r="CJ51" s="218">
        <f t="shared" si="21"/>
        <v>15760703.32</v>
      </c>
      <c r="CK51" s="218">
        <f t="shared" si="22"/>
        <v>14255702.68</v>
      </c>
      <c r="CL51" s="186">
        <f t="shared" si="2"/>
        <v>15265</v>
      </c>
      <c r="CM51" s="218">
        <f t="shared" si="23"/>
        <v>17429924.56</v>
      </c>
      <c r="CN51" s="186">
        <f t="shared" si="3"/>
        <v>103.79411764705881</v>
      </c>
      <c r="CO51" s="222">
        <f t="shared" si="24"/>
        <v>112.24264705882352</v>
      </c>
      <c r="CP51" s="182">
        <v>2720</v>
      </c>
      <c r="CQ51" s="182">
        <v>2293</v>
      </c>
      <c r="CR51" s="182">
        <v>1258</v>
      </c>
      <c r="CS51" s="218">
        <v>2072092.38</v>
      </c>
      <c r="CT51" s="218">
        <v>1136804.28</v>
      </c>
      <c r="CU51" s="186">
        <f t="shared" si="25"/>
        <v>84.30147058823529</v>
      </c>
      <c r="CV51" s="183">
        <f>BE51-AW51</f>
        <v>687</v>
      </c>
      <c r="CW51" s="186">
        <f t="shared" si="26"/>
        <v>305.3</v>
      </c>
    </row>
    <row r="52" spans="1:101" s="21" customFormat="1" ht="15">
      <c r="A52" s="3">
        <v>4370901</v>
      </c>
      <c r="B52" s="3" t="s">
        <v>82</v>
      </c>
      <c r="C52" s="216">
        <v>14500</v>
      </c>
      <c r="D52" s="216"/>
      <c r="E52" s="216"/>
      <c r="F52" s="186"/>
      <c r="G52" s="186"/>
      <c r="H52" s="186"/>
      <c r="I52" s="186"/>
      <c r="J52" s="186"/>
      <c r="K52" s="186"/>
      <c r="L52" s="186"/>
      <c r="M52" s="186"/>
      <c r="N52" s="182"/>
      <c r="O52" s="187"/>
      <c r="P52" s="187"/>
      <c r="Q52" s="186"/>
      <c r="R52" s="182"/>
      <c r="S52" s="186"/>
      <c r="T52" s="182"/>
      <c r="U52" s="186"/>
      <c r="V52" s="182"/>
      <c r="W52" s="182"/>
      <c r="X52" s="186"/>
      <c r="Y52" s="186"/>
      <c r="Z52" s="217"/>
      <c r="AA52" s="186"/>
      <c r="AB52" s="186"/>
      <c r="AC52" s="240">
        <v>22472390</v>
      </c>
      <c r="AD52" s="182">
        <v>1000</v>
      </c>
      <c r="AE52" s="182"/>
      <c r="AF52" s="182">
        <v>3000</v>
      </c>
      <c r="AG52" s="182">
        <v>1240</v>
      </c>
      <c r="AH52" s="182">
        <v>1442950.8</v>
      </c>
      <c r="AI52" s="182">
        <v>1144</v>
      </c>
      <c r="AJ52" s="182">
        <v>1331238.48</v>
      </c>
      <c r="AK52" s="182">
        <v>3630</v>
      </c>
      <c r="AL52" s="182">
        <v>1500</v>
      </c>
      <c r="AM52" s="182">
        <f t="shared" si="5"/>
        <v>4500</v>
      </c>
      <c r="AN52" s="182">
        <v>6000</v>
      </c>
      <c r="AO52" s="182"/>
      <c r="AP52" s="182">
        <v>5141</v>
      </c>
      <c r="AQ52" s="182">
        <f t="shared" si="6"/>
        <v>3629</v>
      </c>
      <c r="AR52" s="182">
        <v>1373</v>
      </c>
      <c r="AS52" s="182">
        <f t="shared" si="7"/>
        <v>5002</v>
      </c>
      <c r="AT52" s="218">
        <f t="shared" si="8"/>
        <v>4222958.43</v>
      </c>
      <c r="AU52" s="218">
        <v>1575146.79</v>
      </c>
      <c r="AV52" s="186">
        <v>1572</v>
      </c>
      <c r="AW52" s="186">
        <v>7000</v>
      </c>
      <c r="AX52" s="186">
        <f t="shared" si="9"/>
        <v>6574</v>
      </c>
      <c r="AY52" s="218">
        <f t="shared" si="10"/>
        <v>5798105.22</v>
      </c>
      <c r="AZ52" s="218">
        <v>2436317.04</v>
      </c>
      <c r="BA52" s="219">
        <v>1365</v>
      </c>
      <c r="BB52" s="218"/>
      <c r="BC52" s="186">
        <v>8500</v>
      </c>
      <c r="BD52" s="186">
        <v>7000</v>
      </c>
      <c r="BE52" s="186">
        <f t="shared" si="11"/>
        <v>7939</v>
      </c>
      <c r="BF52" s="218">
        <f t="shared" si="12"/>
        <v>8234422.26</v>
      </c>
      <c r="BG52" s="224">
        <v>2115504.3</v>
      </c>
      <c r="BH52" s="225">
        <v>584</v>
      </c>
      <c r="BI52" s="243">
        <v>962</v>
      </c>
      <c r="BJ52" s="233">
        <f t="shared" si="13"/>
        <v>9462</v>
      </c>
      <c r="BK52" s="228">
        <f t="shared" si="14"/>
        <v>8523</v>
      </c>
      <c r="BL52" s="225">
        <v>905094.88</v>
      </c>
      <c r="BM52" s="218">
        <f t="shared" si="15"/>
        <v>10349926.559999999</v>
      </c>
      <c r="BN52" s="186">
        <v>542</v>
      </c>
      <c r="BO52" s="186">
        <v>10000</v>
      </c>
      <c r="BP52" s="186">
        <f t="shared" si="16"/>
        <v>9065</v>
      </c>
      <c r="BQ52" s="218">
        <f t="shared" si="17"/>
        <v>11255021.44</v>
      </c>
      <c r="BR52" s="218">
        <v>840002.44</v>
      </c>
      <c r="BS52" s="186">
        <v>1011</v>
      </c>
      <c r="BT52" s="218">
        <v>1566868.02</v>
      </c>
      <c r="BU52" s="186">
        <v>11000</v>
      </c>
      <c r="BV52" s="186">
        <v>12500</v>
      </c>
      <c r="BW52" s="186">
        <f>BP52+BS52</f>
        <v>10076</v>
      </c>
      <c r="BX52" s="218">
        <f t="shared" si="18"/>
        <v>12095023.879999999</v>
      </c>
      <c r="BY52" s="237">
        <v>1097</v>
      </c>
      <c r="BZ52" s="238">
        <v>1985537.09</v>
      </c>
      <c r="CA52" s="218">
        <f>BT52+BX52</f>
        <v>13661891.899999999</v>
      </c>
      <c r="CB52" s="186">
        <v>13000</v>
      </c>
      <c r="CC52" s="218"/>
      <c r="CD52" s="186">
        <f t="shared" si="19"/>
        <v>11173</v>
      </c>
      <c r="CE52" s="186">
        <v>2389</v>
      </c>
      <c r="CF52" s="186">
        <f t="shared" si="20"/>
        <v>13562</v>
      </c>
      <c r="CG52" s="218">
        <v>3814779.09</v>
      </c>
      <c r="CH52" s="186">
        <v>1146</v>
      </c>
      <c r="CI52" s="217">
        <v>2214702.3</v>
      </c>
      <c r="CJ52" s="218">
        <f t="shared" si="21"/>
        <v>19462208.08</v>
      </c>
      <c r="CK52" s="218">
        <f t="shared" si="22"/>
        <v>15647428.989999998</v>
      </c>
      <c r="CL52" s="186">
        <f t="shared" si="2"/>
        <v>14708</v>
      </c>
      <c r="CM52" s="218">
        <f t="shared" si="23"/>
        <v>21676910.38</v>
      </c>
      <c r="CN52" s="186">
        <f t="shared" si="3"/>
        <v>104.32307692307691</v>
      </c>
      <c r="CO52" s="222">
        <f t="shared" si="24"/>
        <v>101.43448275862067</v>
      </c>
      <c r="CP52" s="182">
        <v>2500</v>
      </c>
      <c r="CQ52" s="182">
        <v>2374</v>
      </c>
      <c r="CR52" s="182">
        <v>1255</v>
      </c>
      <c r="CS52" s="218">
        <v>2762552.58</v>
      </c>
      <c r="CT52" s="218">
        <v>1460405.85</v>
      </c>
      <c r="CU52" s="186">
        <f t="shared" si="25"/>
        <v>94.96</v>
      </c>
      <c r="CV52" s="183">
        <f>BE52-AW52</f>
        <v>939</v>
      </c>
      <c r="CW52" s="186">
        <f t="shared" si="26"/>
        <v>294.16</v>
      </c>
    </row>
    <row r="53" spans="1:101" s="21" customFormat="1" ht="15">
      <c r="A53" s="3">
        <v>4372401</v>
      </c>
      <c r="B53" s="3" t="s">
        <v>186</v>
      </c>
      <c r="C53" s="216">
        <v>500</v>
      </c>
      <c r="D53" s="216"/>
      <c r="E53" s="216"/>
      <c r="F53" s="186"/>
      <c r="G53" s="186"/>
      <c r="H53" s="186"/>
      <c r="I53" s="186"/>
      <c r="J53" s="186"/>
      <c r="K53" s="186"/>
      <c r="L53" s="186"/>
      <c r="M53" s="186"/>
      <c r="N53" s="182"/>
      <c r="O53" s="187"/>
      <c r="P53" s="187"/>
      <c r="Q53" s="186"/>
      <c r="R53" s="182"/>
      <c r="S53" s="186"/>
      <c r="T53" s="182"/>
      <c r="U53" s="186"/>
      <c r="V53" s="182"/>
      <c r="W53" s="182"/>
      <c r="X53" s="186"/>
      <c r="Y53" s="186"/>
      <c r="Z53" s="217"/>
      <c r="AA53" s="186"/>
      <c r="AB53" s="186"/>
      <c r="AC53" s="234">
        <v>474855</v>
      </c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218"/>
      <c r="AU53" s="218"/>
      <c r="AV53" s="186"/>
      <c r="AW53" s="186"/>
      <c r="AX53" s="186"/>
      <c r="AY53" s="218"/>
      <c r="AZ53" s="218"/>
      <c r="BA53" s="219"/>
      <c r="BB53" s="218"/>
      <c r="BC53" s="186"/>
      <c r="BD53" s="186"/>
      <c r="BE53" s="186"/>
      <c r="BF53" s="218"/>
      <c r="BG53" s="224"/>
      <c r="BH53" s="225"/>
      <c r="BI53" s="243"/>
      <c r="BJ53" s="233"/>
      <c r="BK53" s="228"/>
      <c r="BL53" s="225"/>
      <c r="BM53" s="218"/>
      <c r="BN53" s="186"/>
      <c r="BO53" s="186"/>
      <c r="BP53" s="186"/>
      <c r="BQ53" s="218"/>
      <c r="BR53" s="218"/>
      <c r="BS53" s="186"/>
      <c r="BT53" s="218"/>
      <c r="BU53" s="186"/>
      <c r="BV53" s="186"/>
      <c r="BW53" s="186"/>
      <c r="BX53" s="218"/>
      <c r="BY53" s="237"/>
      <c r="BZ53" s="238"/>
      <c r="CA53" s="218"/>
      <c r="CB53" s="186">
        <v>500</v>
      </c>
      <c r="CC53" s="218"/>
      <c r="CD53" s="186"/>
      <c r="CE53" s="186">
        <v>455</v>
      </c>
      <c r="CF53" s="186">
        <f t="shared" si="20"/>
        <v>455</v>
      </c>
      <c r="CG53" s="218">
        <v>432118.05</v>
      </c>
      <c r="CH53" s="186">
        <v>36</v>
      </c>
      <c r="CI53" s="217">
        <v>39790.44</v>
      </c>
      <c r="CJ53" s="218">
        <f t="shared" si="21"/>
        <v>432118.05</v>
      </c>
      <c r="CK53" s="218"/>
      <c r="CL53" s="186">
        <f t="shared" si="2"/>
        <v>491</v>
      </c>
      <c r="CM53" s="218">
        <f t="shared" si="23"/>
        <v>471908.49</v>
      </c>
      <c r="CN53" s="186">
        <f t="shared" si="3"/>
        <v>91</v>
      </c>
      <c r="CO53" s="222">
        <f t="shared" si="24"/>
        <v>98.2</v>
      </c>
      <c r="CP53" s="182"/>
      <c r="CQ53" s="182"/>
      <c r="CR53" s="182"/>
      <c r="CS53" s="218"/>
      <c r="CT53" s="218"/>
      <c r="CU53" s="186"/>
      <c r="CV53" s="183"/>
      <c r="CW53" s="186">
        <f t="shared" si="26"/>
        <v>9.82</v>
      </c>
    </row>
    <row r="54" spans="1:101" s="21" customFormat="1" ht="12.75" customHeight="1">
      <c r="A54" s="3"/>
      <c r="B54" s="4" t="s">
        <v>12</v>
      </c>
      <c r="C54" s="223"/>
      <c r="D54" s="216"/>
      <c r="E54" s="216"/>
      <c r="F54" s="186"/>
      <c r="G54" s="186"/>
      <c r="H54" s="186"/>
      <c r="I54" s="186"/>
      <c r="J54" s="186"/>
      <c r="K54" s="186"/>
      <c r="L54" s="186"/>
      <c r="M54" s="186"/>
      <c r="N54" s="182"/>
      <c r="O54" s="187"/>
      <c r="P54" s="187"/>
      <c r="Q54" s="186"/>
      <c r="R54" s="182"/>
      <c r="S54" s="186"/>
      <c r="T54" s="182"/>
      <c r="U54" s="186"/>
      <c r="V54" s="182"/>
      <c r="W54" s="182"/>
      <c r="X54" s="186"/>
      <c r="Y54" s="186"/>
      <c r="Z54" s="217"/>
      <c r="AA54" s="186"/>
      <c r="AB54" s="186"/>
      <c r="AC54" s="218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218"/>
      <c r="AU54" s="218"/>
      <c r="AV54" s="186"/>
      <c r="AW54" s="186"/>
      <c r="AX54" s="186"/>
      <c r="AY54" s="218"/>
      <c r="AZ54" s="218"/>
      <c r="BA54" s="219"/>
      <c r="BB54" s="218"/>
      <c r="BC54" s="186"/>
      <c r="BD54" s="186"/>
      <c r="BE54" s="186"/>
      <c r="BF54" s="218"/>
      <c r="BG54" s="224"/>
      <c r="BH54" s="186"/>
      <c r="BI54" s="186"/>
      <c r="BJ54" s="221"/>
      <c r="BK54" s="228"/>
      <c r="BL54" s="218"/>
      <c r="BM54" s="218"/>
      <c r="BN54" s="186"/>
      <c r="BO54" s="186"/>
      <c r="BP54" s="186"/>
      <c r="BQ54" s="218"/>
      <c r="BR54" s="218"/>
      <c r="BS54" s="186"/>
      <c r="BT54" s="218"/>
      <c r="BU54" s="186"/>
      <c r="BV54" s="186"/>
      <c r="BW54" s="186"/>
      <c r="BX54" s="218"/>
      <c r="BY54" s="222"/>
      <c r="BZ54" s="217"/>
      <c r="CA54" s="218"/>
      <c r="CB54" s="186"/>
      <c r="CC54" s="218"/>
      <c r="CD54" s="186"/>
      <c r="CE54" s="186"/>
      <c r="CF54" s="186"/>
      <c r="CG54" s="218"/>
      <c r="CH54" s="186"/>
      <c r="CI54" s="217"/>
      <c r="CJ54" s="218"/>
      <c r="CK54" s="218"/>
      <c r="CL54" s="186"/>
      <c r="CM54" s="218"/>
      <c r="CN54" s="186"/>
      <c r="CO54" s="222"/>
      <c r="CP54" s="186"/>
      <c r="CQ54" s="182"/>
      <c r="CR54" s="182"/>
      <c r="CS54" s="218"/>
      <c r="CT54" s="218"/>
      <c r="CU54" s="186"/>
      <c r="CV54" s="183"/>
      <c r="CW54" s="186"/>
    </row>
    <row r="55" spans="1:101" s="21" customFormat="1" ht="15" hidden="1">
      <c r="A55" s="3"/>
      <c r="B55" s="4"/>
      <c r="C55" s="223"/>
      <c r="D55" s="216"/>
      <c r="E55" s="216"/>
      <c r="F55" s="186"/>
      <c r="G55" s="186"/>
      <c r="H55" s="186"/>
      <c r="I55" s="186"/>
      <c r="J55" s="186"/>
      <c r="K55" s="186"/>
      <c r="L55" s="186"/>
      <c r="M55" s="186"/>
      <c r="N55" s="182"/>
      <c r="O55" s="187"/>
      <c r="P55" s="187"/>
      <c r="Q55" s="186"/>
      <c r="R55" s="182"/>
      <c r="S55" s="186"/>
      <c r="T55" s="182"/>
      <c r="U55" s="186"/>
      <c r="V55" s="182"/>
      <c r="W55" s="182"/>
      <c r="X55" s="186"/>
      <c r="Y55" s="186"/>
      <c r="Z55" s="217"/>
      <c r="AA55" s="186"/>
      <c r="AB55" s="186"/>
      <c r="AC55" s="218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>
        <f t="shared" si="5"/>
        <v>0</v>
      </c>
      <c r="AN55" s="182"/>
      <c r="AO55" s="182"/>
      <c r="AP55" s="182"/>
      <c r="AQ55" s="182">
        <f t="shared" si="6"/>
        <v>0</v>
      </c>
      <c r="AR55" s="182"/>
      <c r="AS55" s="182">
        <f t="shared" si="7"/>
        <v>0</v>
      </c>
      <c r="AT55" s="218">
        <f t="shared" si="8"/>
        <v>0</v>
      </c>
      <c r="AU55" s="218"/>
      <c r="AV55" s="186"/>
      <c r="AW55" s="186"/>
      <c r="AX55" s="186">
        <f t="shared" si="9"/>
        <v>0</v>
      </c>
      <c r="AY55" s="218">
        <f t="shared" si="10"/>
        <v>0</v>
      </c>
      <c r="AZ55" s="218"/>
      <c r="BA55" s="219"/>
      <c r="BB55" s="218"/>
      <c r="BC55" s="186"/>
      <c r="BD55" s="186"/>
      <c r="BE55" s="186">
        <f t="shared" si="11"/>
        <v>0</v>
      </c>
      <c r="BF55" s="218">
        <f t="shared" si="12"/>
        <v>0</v>
      </c>
      <c r="BG55" s="224"/>
      <c r="BH55" s="186"/>
      <c r="BI55" s="186"/>
      <c r="BJ55" s="221">
        <f t="shared" si="13"/>
        <v>0</v>
      </c>
      <c r="BK55" s="228">
        <f t="shared" si="14"/>
        <v>0</v>
      </c>
      <c r="BL55" s="218"/>
      <c r="BM55" s="218">
        <f t="shared" si="15"/>
        <v>0</v>
      </c>
      <c r="BN55" s="186"/>
      <c r="BO55" s="186"/>
      <c r="BP55" s="186">
        <f t="shared" si="16"/>
        <v>0</v>
      </c>
      <c r="BQ55" s="218">
        <f t="shared" si="17"/>
        <v>0</v>
      </c>
      <c r="BR55" s="218"/>
      <c r="BS55" s="186"/>
      <c r="BT55" s="218"/>
      <c r="BU55" s="186"/>
      <c r="BV55" s="186"/>
      <c r="BW55" s="186">
        <f aca="true" t="shared" si="30" ref="BW55:BW62">BP55+BS55</f>
        <v>0</v>
      </c>
      <c r="BX55" s="218">
        <f t="shared" si="18"/>
        <v>0</v>
      </c>
      <c r="BY55" s="222"/>
      <c r="BZ55" s="217"/>
      <c r="CA55" s="218">
        <f aca="true" t="shared" si="31" ref="CA55:CA62">BT55+BX55</f>
        <v>0</v>
      </c>
      <c r="CB55" s="186"/>
      <c r="CC55" s="218"/>
      <c r="CD55" s="186">
        <f t="shared" si="19"/>
        <v>0</v>
      </c>
      <c r="CE55" s="186"/>
      <c r="CF55" s="186">
        <f t="shared" si="20"/>
        <v>0</v>
      </c>
      <c r="CG55" s="218"/>
      <c r="CH55" s="186"/>
      <c r="CI55" s="217"/>
      <c r="CJ55" s="218">
        <f t="shared" si="21"/>
        <v>0</v>
      </c>
      <c r="CK55" s="218">
        <f t="shared" si="22"/>
        <v>0</v>
      </c>
      <c r="CL55" s="186">
        <f t="shared" si="2"/>
        <v>0</v>
      </c>
      <c r="CM55" s="218">
        <f t="shared" si="23"/>
        <v>0</v>
      </c>
      <c r="CN55" s="186" t="e">
        <f t="shared" si="3"/>
        <v>#DIV/0!</v>
      </c>
      <c r="CO55" s="222" t="e">
        <f t="shared" si="24"/>
        <v>#DIV/0!</v>
      </c>
      <c r="CP55" s="186"/>
      <c r="CQ55" s="182">
        <f aca="true" t="shared" si="32" ref="CQ55:CQ60">AG55+AI55</f>
        <v>0</v>
      </c>
      <c r="CR55" s="182"/>
      <c r="CS55" s="218">
        <f aca="true" t="shared" si="33" ref="CS55:CS60">AH55+AJ55</f>
        <v>0</v>
      </c>
      <c r="CT55" s="218"/>
      <c r="CU55" s="186" t="e">
        <f t="shared" si="25"/>
        <v>#DIV/0!</v>
      </c>
      <c r="CV55" s="183">
        <f aca="true" t="shared" si="34" ref="CV55:CV62">BE55-AW55</f>
        <v>0</v>
      </c>
      <c r="CW55" s="186">
        <f t="shared" si="26"/>
        <v>0</v>
      </c>
    </row>
    <row r="56" spans="1:101" s="21" customFormat="1" ht="15">
      <c r="A56" s="3">
        <v>4401201</v>
      </c>
      <c r="B56" s="3" t="s">
        <v>83</v>
      </c>
      <c r="C56" s="216">
        <v>1700</v>
      </c>
      <c r="D56" s="216"/>
      <c r="E56" s="216"/>
      <c r="F56" s="186"/>
      <c r="G56" s="186"/>
      <c r="H56" s="186"/>
      <c r="I56" s="186"/>
      <c r="J56" s="186"/>
      <c r="K56" s="186"/>
      <c r="L56" s="186"/>
      <c r="M56" s="186"/>
      <c r="N56" s="182"/>
      <c r="O56" s="187"/>
      <c r="P56" s="187"/>
      <c r="Q56" s="186"/>
      <c r="R56" s="182"/>
      <c r="S56" s="182"/>
      <c r="T56" s="182"/>
      <c r="U56" s="186"/>
      <c r="V56" s="182"/>
      <c r="W56" s="182"/>
      <c r="X56" s="186"/>
      <c r="Y56" s="186"/>
      <c r="Z56" s="217"/>
      <c r="AA56" s="186"/>
      <c r="AB56" s="186"/>
      <c r="AC56" s="218">
        <v>1830208.56</v>
      </c>
      <c r="AD56" s="182">
        <v>163</v>
      </c>
      <c r="AE56" s="182"/>
      <c r="AF56" s="182">
        <v>396</v>
      </c>
      <c r="AG56" s="182">
        <v>41</v>
      </c>
      <c r="AH56" s="182">
        <v>36735.18</v>
      </c>
      <c r="AI56" s="182">
        <v>118</v>
      </c>
      <c r="AJ56" s="182">
        <v>105725.64</v>
      </c>
      <c r="AK56" s="182">
        <v>334</v>
      </c>
      <c r="AL56" s="182">
        <v>168</v>
      </c>
      <c r="AM56" s="182">
        <f t="shared" si="5"/>
        <v>564</v>
      </c>
      <c r="AN56" s="182">
        <v>728</v>
      </c>
      <c r="AO56" s="182"/>
      <c r="AP56" s="182">
        <v>525</v>
      </c>
      <c r="AQ56" s="182">
        <f t="shared" si="6"/>
        <v>301</v>
      </c>
      <c r="AR56" s="182">
        <v>178</v>
      </c>
      <c r="AS56" s="182">
        <f t="shared" si="7"/>
        <v>479</v>
      </c>
      <c r="AT56" s="218">
        <f t="shared" si="8"/>
        <v>269689.98</v>
      </c>
      <c r="AU56" s="218">
        <v>153759.96</v>
      </c>
      <c r="AV56" s="186">
        <v>158</v>
      </c>
      <c r="AW56" s="186">
        <v>890</v>
      </c>
      <c r="AX56" s="186">
        <f t="shared" si="9"/>
        <v>637</v>
      </c>
      <c r="AY56" s="218">
        <f t="shared" si="10"/>
        <v>423449.93999999994</v>
      </c>
      <c r="AZ56" s="218">
        <v>185021.16</v>
      </c>
      <c r="BA56" s="219">
        <v>123</v>
      </c>
      <c r="BB56" s="218"/>
      <c r="BC56" s="186">
        <v>1052</v>
      </c>
      <c r="BD56" s="186">
        <v>760</v>
      </c>
      <c r="BE56" s="186">
        <f t="shared" si="11"/>
        <v>760</v>
      </c>
      <c r="BF56" s="218">
        <f t="shared" si="12"/>
        <v>608471.1</v>
      </c>
      <c r="BG56" s="224">
        <v>144035.46</v>
      </c>
      <c r="BH56" s="225">
        <v>153</v>
      </c>
      <c r="BI56" s="226">
        <v>162</v>
      </c>
      <c r="BJ56" s="233">
        <f t="shared" si="13"/>
        <v>1214</v>
      </c>
      <c r="BK56" s="228">
        <f t="shared" si="14"/>
        <v>913</v>
      </c>
      <c r="BL56" s="225">
        <v>179166.06</v>
      </c>
      <c r="BM56" s="218">
        <f t="shared" si="15"/>
        <v>752506.5599999999</v>
      </c>
      <c r="BN56" s="186">
        <v>85</v>
      </c>
      <c r="BO56" s="186">
        <v>1214</v>
      </c>
      <c r="BP56" s="186">
        <f t="shared" si="16"/>
        <v>998</v>
      </c>
      <c r="BQ56" s="218">
        <f t="shared" si="17"/>
        <v>931672.6199999999</v>
      </c>
      <c r="BR56" s="218">
        <v>99536.7</v>
      </c>
      <c r="BS56" s="186">
        <v>139</v>
      </c>
      <c r="BT56" s="218">
        <v>162771.78</v>
      </c>
      <c r="BU56" s="186">
        <v>1376</v>
      </c>
      <c r="BV56" s="186">
        <v>1538</v>
      </c>
      <c r="BW56" s="186">
        <f t="shared" si="30"/>
        <v>1137</v>
      </c>
      <c r="BX56" s="218">
        <f t="shared" si="18"/>
        <v>1031209.3199999998</v>
      </c>
      <c r="BY56" s="237">
        <v>240</v>
      </c>
      <c r="BZ56" s="238">
        <v>324391.2</v>
      </c>
      <c r="CA56" s="218">
        <f t="shared" si="31"/>
        <v>1193981.0999999999</v>
      </c>
      <c r="CB56" s="186">
        <v>1700</v>
      </c>
      <c r="CC56" s="218"/>
      <c r="CD56" s="186">
        <f t="shared" si="19"/>
        <v>1377</v>
      </c>
      <c r="CE56" s="186">
        <v>150</v>
      </c>
      <c r="CF56" s="186">
        <f t="shared" si="20"/>
        <v>1527</v>
      </c>
      <c r="CG56" s="218">
        <v>175653</v>
      </c>
      <c r="CH56" s="186">
        <v>173</v>
      </c>
      <c r="CI56" s="217">
        <v>241644.67</v>
      </c>
      <c r="CJ56" s="218">
        <f t="shared" si="21"/>
        <v>1694025.2999999998</v>
      </c>
      <c r="CK56" s="218">
        <f t="shared" si="22"/>
        <v>1518372.2999999998</v>
      </c>
      <c r="CL56" s="186">
        <f t="shared" si="2"/>
        <v>1700</v>
      </c>
      <c r="CM56" s="218">
        <f t="shared" si="23"/>
        <v>1935669.9699999997</v>
      </c>
      <c r="CN56" s="186">
        <f t="shared" si="3"/>
        <v>89.8235294117647</v>
      </c>
      <c r="CO56" s="222">
        <f t="shared" si="24"/>
        <v>100</v>
      </c>
      <c r="CP56" s="182">
        <v>228</v>
      </c>
      <c r="CQ56" s="182">
        <f t="shared" si="32"/>
        <v>159</v>
      </c>
      <c r="CR56" s="182">
        <v>142</v>
      </c>
      <c r="CS56" s="218">
        <f t="shared" si="33"/>
        <v>142460.82</v>
      </c>
      <c r="CT56" s="218">
        <v>127229.16</v>
      </c>
      <c r="CU56" s="186">
        <f t="shared" si="25"/>
        <v>69.73684210526315</v>
      </c>
      <c r="CV56" s="183">
        <f t="shared" si="34"/>
        <v>-130</v>
      </c>
      <c r="CW56" s="186">
        <f t="shared" si="26"/>
        <v>34</v>
      </c>
    </row>
    <row r="57" spans="1:101" s="21" customFormat="1" ht="12.75" customHeight="1">
      <c r="A57" s="3">
        <v>4401701</v>
      </c>
      <c r="B57" s="3" t="s">
        <v>84</v>
      </c>
      <c r="C57" s="216">
        <v>2200</v>
      </c>
      <c r="D57" s="216"/>
      <c r="E57" s="216"/>
      <c r="F57" s="186"/>
      <c r="G57" s="186"/>
      <c r="H57" s="186"/>
      <c r="I57" s="186"/>
      <c r="J57" s="186"/>
      <c r="K57" s="186"/>
      <c r="L57" s="186"/>
      <c r="M57" s="186"/>
      <c r="N57" s="182"/>
      <c r="O57" s="187"/>
      <c r="P57" s="187"/>
      <c r="Q57" s="186"/>
      <c r="R57" s="182"/>
      <c r="S57" s="182"/>
      <c r="T57" s="182"/>
      <c r="U57" s="186"/>
      <c r="V57" s="182"/>
      <c r="W57" s="182"/>
      <c r="X57" s="186"/>
      <c r="Y57" s="186"/>
      <c r="Z57" s="217"/>
      <c r="AA57" s="186"/>
      <c r="AB57" s="186"/>
      <c r="AC57" s="218">
        <v>2878192.12</v>
      </c>
      <c r="AD57" s="182">
        <v>0</v>
      </c>
      <c r="AE57" s="182"/>
      <c r="AF57" s="182">
        <v>480</v>
      </c>
      <c r="AG57" s="182"/>
      <c r="AH57" s="182"/>
      <c r="AI57" s="182">
        <v>240</v>
      </c>
      <c r="AJ57" s="182">
        <v>251251.2</v>
      </c>
      <c r="AK57" s="182">
        <v>484</v>
      </c>
      <c r="AL57" s="182">
        <v>215</v>
      </c>
      <c r="AM57" s="182">
        <f t="shared" si="5"/>
        <v>695</v>
      </c>
      <c r="AN57" s="182">
        <v>910</v>
      </c>
      <c r="AO57" s="182"/>
      <c r="AP57" s="182">
        <v>715</v>
      </c>
      <c r="AQ57" s="182">
        <f t="shared" si="6"/>
        <v>471</v>
      </c>
      <c r="AR57" s="182">
        <v>200</v>
      </c>
      <c r="AS57" s="182">
        <f t="shared" si="7"/>
        <v>671</v>
      </c>
      <c r="AT57" s="218">
        <f t="shared" si="8"/>
        <v>493080.48</v>
      </c>
      <c r="AU57" s="218">
        <v>211184.91</v>
      </c>
      <c r="AV57" s="186">
        <v>231</v>
      </c>
      <c r="AW57" s="186">
        <v>1125</v>
      </c>
      <c r="AX57" s="186">
        <f t="shared" si="9"/>
        <v>902</v>
      </c>
      <c r="AY57" s="218">
        <f t="shared" si="10"/>
        <v>704265.39</v>
      </c>
      <c r="AZ57" s="218">
        <v>329775.6</v>
      </c>
      <c r="BA57" s="219">
        <v>220</v>
      </c>
      <c r="BB57" s="218"/>
      <c r="BC57" s="186">
        <v>1340</v>
      </c>
      <c r="BD57" s="186">
        <v>1100</v>
      </c>
      <c r="BE57" s="186">
        <f t="shared" si="11"/>
        <v>1122</v>
      </c>
      <c r="BF57" s="218">
        <f t="shared" si="12"/>
        <v>1034040.99</v>
      </c>
      <c r="BG57" s="224">
        <v>314072</v>
      </c>
      <c r="BH57" s="225">
        <v>213</v>
      </c>
      <c r="BI57" s="226">
        <v>215</v>
      </c>
      <c r="BJ57" s="233">
        <f t="shared" si="13"/>
        <v>1555</v>
      </c>
      <c r="BK57" s="228">
        <f t="shared" si="14"/>
        <v>1335</v>
      </c>
      <c r="BL57" s="225">
        <v>304078.8</v>
      </c>
      <c r="BM57" s="218">
        <f t="shared" si="15"/>
        <v>1348112.99</v>
      </c>
      <c r="BN57" s="186">
        <v>229</v>
      </c>
      <c r="BO57" s="186">
        <v>1547</v>
      </c>
      <c r="BP57" s="186">
        <f t="shared" si="16"/>
        <v>1564</v>
      </c>
      <c r="BQ57" s="218">
        <f t="shared" si="17"/>
        <v>1652191.79</v>
      </c>
      <c r="BR57" s="218">
        <v>326920.4</v>
      </c>
      <c r="BS57" s="186">
        <v>221</v>
      </c>
      <c r="BT57" s="218">
        <v>315288.4</v>
      </c>
      <c r="BU57" s="186">
        <v>1770</v>
      </c>
      <c r="BV57" s="186">
        <v>1985</v>
      </c>
      <c r="BW57" s="186">
        <f t="shared" si="30"/>
        <v>1785</v>
      </c>
      <c r="BX57" s="218">
        <f t="shared" si="18"/>
        <v>1979112.19</v>
      </c>
      <c r="BY57" s="237">
        <v>214</v>
      </c>
      <c r="BZ57" s="238">
        <v>352361.7</v>
      </c>
      <c r="CA57" s="218">
        <f t="shared" si="31"/>
        <v>2294400.59</v>
      </c>
      <c r="CB57" s="186">
        <v>2200</v>
      </c>
      <c r="CC57" s="218"/>
      <c r="CD57" s="186">
        <f t="shared" si="19"/>
        <v>1999</v>
      </c>
      <c r="CE57" s="186">
        <v>215</v>
      </c>
      <c r="CF57" s="186">
        <f t="shared" si="20"/>
        <v>2214</v>
      </c>
      <c r="CG57" s="218">
        <v>306727.6</v>
      </c>
      <c r="CH57" s="186"/>
      <c r="CI57" s="217"/>
      <c r="CJ57" s="218">
        <f t="shared" si="21"/>
        <v>2953489.89</v>
      </c>
      <c r="CK57" s="218">
        <f t="shared" si="22"/>
        <v>2646762.29</v>
      </c>
      <c r="CL57" s="186">
        <f t="shared" si="2"/>
        <v>2214</v>
      </c>
      <c r="CM57" s="218">
        <f t="shared" si="23"/>
        <v>2953489.89</v>
      </c>
      <c r="CN57" s="186">
        <f t="shared" si="3"/>
        <v>100.63636363636364</v>
      </c>
      <c r="CO57" s="222">
        <f t="shared" si="24"/>
        <v>100.63636363636364</v>
      </c>
      <c r="CP57" s="182">
        <v>240</v>
      </c>
      <c r="CQ57" s="182">
        <f t="shared" si="32"/>
        <v>240</v>
      </c>
      <c r="CR57" s="182">
        <v>231</v>
      </c>
      <c r="CS57" s="218">
        <f t="shared" si="33"/>
        <v>251251.2</v>
      </c>
      <c r="CT57" s="218">
        <v>241829.28</v>
      </c>
      <c r="CU57" s="186">
        <f t="shared" si="25"/>
        <v>100</v>
      </c>
      <c r="CV57" s="183">
        <f t="shared" si="34"/>
        <v>-3</v>
      </c>
      <c r="CW57" s="186">
        <f t="shared" si="26"/>
        <v>44.28</v>
      </c>
    </row>
    <row r="58" spans="1:101" s="21" customFormat="1" ht="12" customHeight="1">
      <c r="A58" s="3">
        <v>4402101</v>
      </c>
      <c r="B58" s="3" t="s">
        <v>85</v>
      </c>
      <c r="C58" s="216">
        <v>2400</v>
      </c>
      <c r="D58" s="216"/>
      <c r="E58" s="216"/>
      <c r="F58" s="186"/>
      <c r="G58" s="186"/>
      <c r="H58" s="186"/>
      <c r="I58" s="186"/>
      <c r="J58" s="186"/>
      <c r="K58" s="186"/>
      <c r="L58" s="186"/>
      <c r="M58" s="186"/>
      <c r="N58" s="182"/>
      <c r="O58" s="187"/>
      <c r="P58" s="187"/>
      <c r="Q58" s="186"/>
      <c r="R58" s="182"/>
      <c r="S58" s="182"/>
      <c r="T58" s="182"/>
      <c r="U58" s="186"/>
      <c r="V58" s="182"/>
      <c r="W58" s="182"/>
      <c r="X58" s="186"/>
      <c r="Y58" s="186"/>
      <c r="Z58" s="217"/>
      <c r="AA58" s="186"/>
      <c r="AB58" s="186"/>
      <c r="AC58" s="218">
        <v>3121839.75</v>
      </c>
      <c r="AD58" s="182">
        <v>100</v>
      </c>
      <c r="AE58" s="182"/>
      <c r="AF58" s="182">
        <v>800</v>
      </c>
      <c r="AG58" s="182">
        <v>106</v>
      </c>
      <c r="AH58" s="182">
        <v>99648.48</v>
      </c>
      <c r="AI58" s="182">
        <v>294</v>
      </c>
      <c r="AJ58" s="182">
        <v>276383.52</v>
      </c>
      <c r="AK58" s="182">
        <v>823</v>
      </c>
      <c r="AL58" s="182">
        <v>200</v>
      </c>
      <c r="AM58" s="182">
        <f t="shared" si="5"/>
        <v>1000</v>
      </c>
      <c r="AN58" s="182">
        <v>1129</v>
      </c>
      <c r="AO58" s="182"/>
      <c r="AP58" s="182">
        <v>1316</v>
      </c>
      <c r="AQ58" s="182">
        <f t="shared" si="6"/>
        <v>738</v>
      </c>
      <c r="AR58" s="182">
        <v>217</v>
      </c>
      <c r="AS58" s="182">
        <f t="shared" si="7"/>
        <v>955</v>
      </c>
      <c r="AT58" s="218">
        <f t="shared" si="8"/>
        <v>693779.04</v>
      </c>
      <c r="AU58" s="218">
        <v>201597.12</v>
      </c>
      <c r="AV58" s="186">
        <v>198</v>
      </c>
      <c r="AW58" s="186">
        <v>1400</v>
      </c>
      <c r="AX58" s="186">
        <f t="shared" si="9"/>
        <v>1153</v>
      </c>
      <c r="AY58" s="218">
        <f t="shared" si="10"/>
        <v>895376.16</v>
      </c>
      <c r="AZ58" s="218">
        <v>303005.34</v>
      </c>
      <c r="BA58" s="219">
        <v>262</v>
      </c>
      <c r="BB58" s="218"/>
      <c r="BC58" s="186">
        <v>1700</v>
      </c>
      <c r="BD58" s="186">
        <v>1300</v>
      </c>
      <c r="BE58" s="186">
        <f t="shared" si="11"/>
        <v>1415</v>
      </c>
      <c r="BF58" s="218">
        <f t="shared" si="12"/>
        <v>1198381.5</v>
      </c>
      <c r="BG58" s="224">
        <v>400946.46</v>
      </c>
      <c r="BH58" s="225">
        <v>273</v>
      </c>
      <c r="BI58" s="226">
        <v>100</v>
      </c>
      <c r="BJ58" s="233">
        <f t="shared" si="13"/>
        <v>1800</v>
      </c>
      <c r="BK58" s="228">
        <f t="shared" si="14"/>
        <v>1688</v>
      </c>
      <c r="BL58" s="225">
        <v>417780.09</v>
      </c>
      <c r="BM58" s="218">
        <f t="shared" si="15"/>
        <v>1599327.96</v>
      </c>
      <c r="BN58" s="186">
        <v>188</v>
      </c>
      <c r="BO58" s="186">
        <v>1800</v>
      </c>
      <c r="BP58" s="186">
        <f t="shared" si="16"/>
        <v>1876</v>
      </c>
      <c r="BQ58" s="218">
        <f t="shared" si="17"/>
        <v>2017108.05</v>
      </c>
      <c r="BR58" s="218">
        <v>287702.04</v>
      </c>
      <c r="BS58" s="186">
        <v>205</v>
      </c>
      <c r="BT58" s="218">
        <v>313717.65</v>
      </c>
      <c r="BU58" s="186">
        <v>2000</v>
      </c>
      <c r="BV58" s="186">
        <v>2200</v>
      </c>
      <c r="BW58" s="186">
        <f t="shared" si="30"/>
        <v>2081</v>
      </c>
      <c r="BX58" s="218">
        <f t="shared" si="18"/>
        <v>2304810.09</v>
      </c>
      <c r="BY58" s="237">
        <v>194</v>
      </c>
      <c r="BZ58" s="238">
        <v>339728.92</v>
      </c>
      <c r="CA58" s="218">
        <f t="shared" si="31"/>
        <v>2618527.7399999998</v>
      </c>
      <c r="CB58" s="186">
        <v>2400</v>
      </c>
      <c r="CC58" s="218"/>
      <c r="CD58" s="186">
        <f t="shared" si="19"/>
        <v>2275</v>
      </c>
      <c r="CE58" s="186">
        <v>225</v>
      </c>
      <c r="CF58" s="186">
        <f t="shared" si="20"/>
        <v>2500</v>
      </c>
      <c r="CG58" s="218">
        <v>336178.22</v>
      </c>
      <c r="CH58" s="186"/>
      <c r="CI58" s="217"/>
      <c r="CJ58" s="218">
        <f t="shared" si="21"/>
        <v>3294434.88</v>
      </c>
      <c r="CK58" s="218">
        <f t="shared" si="22"/>
        <v>2958256.6599999997</v>
      </c>
      <c r="CL58" s="186">
        <f t="shared" si="2"/>
        <v>2500</v>
      </c>
      <c r="CM58" s="218">
        <f t="shared" si="23"/>
        <v>3294434.88</v>
      </c>
      <c r="CN58" s="186">
        <f t="shared" si="3"/>
        <v>104.16666666666667</v>
      </c>
      <c r="CO58" s="222">
        <f t="shared" si="24"/>
        <v>104.16666666666667</v>
      </c>
      <c r="CP58" s="182">
        <v>450</v>
      </c>
      <c r="CQ58" s="182">
        <f t="shared" si="32"/>
        <v>400</v>
      </c>
      <c r="CR58" s="182">
        <v>338</v>
      </c>
      <c r="CS58" s="218">
        <f t="shared" si="33"/>
        <v>376032</v>
      </c>
      <c r="CT58" s="218">
        <v>317747.04</v>
      </c>
      <c r="CU58" s="186">
        <f t="shared" si="25"/>
        <v>88.88888888888889</v>
      </c>
      <c r="CV58" s="183">
        <f t="shared" si="34"/>
        <v>15</v>
      </c>
      <c r="CW58" s="186">
        <f t="shared" si="26"/>
        <v>50</v>
      </c>
    </row>
    <row r="59" spans="1:101" s="21" customFormat="1" ht="12.75" customHeight="1">
      <c r="A59" s="3">
        <v>4402301</v>
      </c>
      <c r="B59" s="7" t="s">
        <v>86</v>
      </c>
      <c r="C59" s="216">
        <v>2500</v>
      </c>
      <c r="D59" s="216"/>
      <c r="E59" s="216"/>
      <c r="F59" s="244"/>
      <c r="G59" s="244"/>
      <c r="H59" s="186"/>
      <c r="I59" s="186"/>
      <c r="J59" s="186"/>
      <c r="K59" s="186"/>
      <c r="L59" s="186"/>
      <c r="M59" s="186"/>
      <c r="N59" s="245"/>
      <c r="O59" s="187"/>
      <c r="P59" s="187"/>
      <c r="Q59" s="186"/>
      <c r="R59" s="182"/>
      <c r="S59" s="182"/>
      <c r="T59" s="182"/>
      <c r="U59" s="186"/>
      <c r="V59" s="182"/>
      <c r="W59" s="182"/>
      <c r="X59" s="186"/>
      <c r="Y59" s="186"/>
      <c r="Z59" s="217"/>
      <c r="AA59" s="186"/>
      <c r="AB59" s="186"/>
      <c r="AC59" s="218">
        <v>3150317.38</v>
      </c>
      <c r="AD59" s="182">
        <v>0</v>
      </c>
      <c r="AE59" s="182"/>
      <c r="AF59" s="182">
        <v>300</v>
      </c>
      <c r="AG59" s="182"/>
      <c r="AH59" s="182"/>
      <c r="AI59" s="182">
        <v>173</v>
      </c>
      <c r="AJ59" s="182">
        <v>177276.56</v>
      </c>
      <c r="AK59" s="182">
        <v>283</v>
      </c>
      <c r="AL59" s="182">
        <v>250</v>
      </c>
      <c r="AM59" s="182">
        <f t="shared" si="5"/>
        <v>550</v>
      </c>
      <c r="AN59" s="182">
        <v>800</v>
      </c>
      <c r="AO59" s="182"/>
      <c r="AP59" s="182">
        <v>587</v>
      </c>
      <c r="AQ59" s="182">
        <f t="shared" si="6"/>
        <v>280</v>
      </c>
      <c r="AR59" s="182">
        <v>239</v>
      </c>
      <c r="AS59" s="182">
        <f t="shared" si="7"/>
        <v>519</v>
      </c>
      <c r="AT59" s="218">
        <f t="shared" si="8"/>
        <v>286921.6</v>
      </c>
      <c r="AU59" s="218">
        <v>234905.93</v>
      </c>
      <c r="AV59" s="186">
        <v>271</v>
      </c>
      <c r="AW59" s="186">
        <v>1050</v>
      </c>
      <c r="AX59" s="186">
        <f t="shared" si="9"/>
        <v>790</v>
      </c>
      <c r="AY59" s="218">
        <f t="shared" si="10"/>
        <v>521827.52999999997</v>
      </c>
      <c r="AZ59" s="218">
        <v>338937.55</v>
      </c>
      <c r="BA59" s="219">
        <v>286</v>
      </c>
      <c r="BB59" s="218"/>
      <c r="BC59" s="186">
        <v>1300</v>
      </c>
      <c r="BD59" s="186">
        <v>1050</v>
      </c>
      <c r="BE59" s="186">
        <f t="shared" si="11"/>
        <v>1076</v>
      </c>
      <c r="BF59" s="218">
        <f t="shared" si="12"/>
        <v>860765.08</v>
      </c>
      <c r="BG59" s="224">
        <v>379479.1</v>
      </c>
      <c r="BH59" s="225">
        <v>266</v>
      </c>
      <c r="BI59" s="226">
        <v>250</v>
      </c>
      <c r="BJ59" s="233">
        <f t="shared" si="13"/>
        <v>1550</v>
      </c>
      <c r="BK59" s="228">
        <f t="shared" si="14"/>
        <v>1342</v>
      </c>
      <c r="BL59" s="225">
        <v>353713.5</v>
      </c>
      <c r="BM59" s="218">
        <f t="shared" si="15"/>
        <v>1240244.18</v>
      </c>
      <c r="BN59" s="186">
        <v>201</v>
      </c>
      <c r="BO59" s="186">
        <v>1595</v>
      </c>
      <c r="BP59" s="186">
        <f t="shared" si="16"/>
        <v>1543</v>
      </c>
      <c r="BQ59" s="218">
        <f t="shared" si="17"/>
        <v>1593957.68</v>
      </c>
      <c r="BR59" s="218">
        <v>267279.75</v>
      </c>
      <c r="BS59" s="186">
        <v>236</v>
      </c>
      <c r="BT59" s="218">
        <v>313821</v>
      </c>
      <c r="BU59" s="186">
        <v>1845</v>
      </c>
      <c r="BV59" s="186">
        <v>2095</v>
      </c>
      <c r="BW59" s="186">
        <f t="shared" si="30"/>
        <v>1779</v>
      </c>
      <c r="BX59" s="218">
        <f t="shared" si="18"/>
        <v>1861237.43</v>
      </c>
      <c r="BY59" s="237">
        <v>272</v>
      </c>
      <c r="BZ59" s="238">
        <v>416927.04</v>
      </c>
      <c r="CA59" s="218">
        <f t="shared" si="31"/>
        <v>2175058.4299999997</v>
      </c>
      <c r="CB59" s="186">
        <v>2500</v>
      </c>
      <c r="CC59" s="218"/>
      <c r="CD59" s="186">
        <f t="shared" si="19"/>
        <v>2051</v>
      </c>
      <c r="CE59" s="186">
        <v>484</v>
      </c>
      <c r="CF59" s="186">
        <f t="shared" si="20"/>
        <v>2535</v>
      </c>
      <c r="CG59" s="218">
        <v>643599</v>
      </c>
      <c r="CH59" s="186"/>
      <c r="CI59" s="217"/>
      <c r="CJ59" s="218">
        <f t="shared" si="21"/>
        <v>3235584.4699999997</v>
      </c>
      <c r="CK59" s="218">
        <f t="shared" si="22"/>
        <v>2591985.4699999997</v>
      </c>
      <c r="CL59" s="186">
        <f t="shared" si="2"/>
        <v>2535</v>
      </c>
      <c r="CM59" s="218">
        <f t="shared" si="23"/>
        <v>3235584.4699999997</v>
      </c>
      <c r="CN59" s="186">
        <f t="shared" si="3"/>
        <v>101.4</v>
      </c>
      <c r="CO59" s="222">
        <f t="shared" si="24"/>
        <v>101.4</v>
      </c>
      <c r="CP59" s="182">
        <v>50</v>
      </c>
      <c r="CQ59" s="182">
        <f t="shared" si="32"/>
        <v>173</v>
      </c>
      <c r="CR59" s="182">
        <v>107</v>
      </c>
      <c r="CS59" s="218">
        <f t="shared" si="33"/>
        <v>177276.56</v>
      </c>
      <c r="CT59" s="218">
        <v>109645.04</v>
      </c>
      <c r="CU59" s="186">
        <f t="shared" si="25"/>
        <v>346</v>
      </c>
      <c r="CV59" s="183">
        <f t="shared" si="34"/>
        <v>26</v>
      </c>
      <c r="CW59" s="186">
        <f t="shared" si="26"/>
        <v>50.7</v>
      </c>
    </row>
    <row r="60" spans="1:101" s="21" customFormat="1" ht="12.75" customHeight="1">
      <c r="A60" s="3">
        <v>4402401</v>
      </c>
      <c r="B60" s="3" t="s">
        <v>87</v>
      </c>
      <c r="C60" s="216">
        <v>6800</v>
      </c>
      <c r="D60" s="216"/>
      <c r="E60" s="216"/>
      <c r="F60" s="186"/>
      <c r="G60" s="186"/>
      <c r="H60" s="186"/>
      <c r="I60" s="186"/>
      <c r="J60" s="186"/>
      <c r="K60" s="186"/>
      <c r="L60" s="186"/>
      <c r="M60" s="186"/>
      <c r="N60" s="182"/>
      <c r="O60" s="187"/>
      <c r="P60" s="187"/>
      <c r="Q60" s="186"/>
      <c r="R60" s="182"/>
      <c r="S60" s="182"/>
      <c r="T60" s="182"/>
      <c r="U60" s="186"/>
      <c r="V60" s="182"/>
      <c r="W60" s="182"/>
      <c r="X60" s="186"/>
      <c r="Y60" s="186"/>
      <c r="Z60" s="217"/>
      <c r="AA60" s="186"/>
      <c r="AB60" s="186"/>
      <c r="AC60" s="218">
        <v>6878551.48</v>
      </c>
      <c r="AD60" s="182">
        <v>54</v>
      </c>
      <c r="AE60" s="182"/>
      <c r="AF60" s="182">
        <v>1854</v>
      </c>
      <c r="AG60" s="182">
        <v>694</v>
      </c>
      <c r="AH60" s="182">
        <v>585597.2</v>
      </c>
      <c r="AI60" s="182">
        <v>576</v>
      </c>
      <c r="AJ60" s="182">
        <v>486028.8</v>
      </c>
      <c r="AK60" s="182">
        <v>1854</v>
      </c>
      <c r="AL60" s="182">
        <v>580</v>
      </c>
      <c r="AM60" s="182">
        <f t="shared" si="5"/>
        <v>2434</v>
      </c>
      <c r="AN60" s="182">
        <v>3276</v>
      </c>
      <c r="AO60" s="182"/>
      <c r="AP60" s="182">
        <v>2602</v>
      </c>
      <c r="AQ60" s="182">
        <f t="shared" si="6"/>
        <v>1886</v>
      </c>
      <c r="AR60" s="182">
        <v>702</v>
      </c>
      <c r="AS60" s="182">
        <f t="shared" si="7"/>
        <v>2588</v>
      </c>
      <c r="AT60" s="218">
        <f t="shared" si="8"/>
        <v>1591406.8</v>
      </c>
      <c r="AU60" s="218">
        <v>577310.76</v>
      </c>
      <c r="AV60" s="186">
        <v>610</v>
      </c>
      <c r="AW60" s="186">
        <v>3856</v>
      </c>
      <c r="AX60" s="186">
        <f t="shared" si="9"/>
        <v>3198</v>
      </c>
      <c r="AY60" s="218">
        <f t="shared" si="10"/>
        <v>2168717.56</v>
      </c>
      <c r="AZ60" s="218">
        <v>681174.8</v>
      </c>
      <c r="BA60" s="219">
        <v>622</v>
      </c>
      <c r="BB60" s="218"/>
      <c r="BC60" s="186">
        <v>4436</v>
      </c>
      <c r="BD60" s="186">
        <v>3700</v>
      </c>
      <c r="BE60" s="186">
        <f t="shared" si="11"/>
        <v>3820</v>
      </c>
      <c r="BF60" s="218">
        <f t="shared" si="12"/>
        <v>2849892.3600000003</v>
      </c>
      <c r="BG60" s="224">
        <v>694574.96</v>
      </c>
      <c r="BH60" s="225">
        <v>691</v>
      </c>
      <c r="BI60" s="226">
        <v>661</v>
      </c>
      <c r="BJ60" s="233">
        <f t="shared" si="13"/>
        <v>5097</v>
      </c>
      <c r="BK60" s="228">
        <f t="shared" si="14"/>
        <v>4511</v>
      </c>
      <c r="BL60" s="225">
        <v>771625.88</v>
      </c>
      <c r="BM60" s="218">
        <f t="shared" si="15"/>
        <v>3544467.3200000003</v>
      </c>
      <c r="BN60" s="186">
        <v>652</v>
      </c>
      <c r="BO60" s="186">
        <v>5153</v>
      </c>
      <c r="BP60" s="186">
        <f t="shared" si="16"/>
        <v>5163</v>
      </c>
      <c r="BQ60" s="218">
        <f t="shared" si="17"/>
        <v>4316093.2</v>
      </c>
      <c r="BR60" s="218">
        <v>728075.36</v>
      </c>
      <c r="BS60" s="186">
        <v>619</v>
      </c>
      <c r="BT60" s="218">
        <v>713855.56</v>
      </c>
      <c r="BU60" s="186">
        <v>5733</v>
      </c>
      <c r="BV60" s="186">
        <v>6313</v>
      </c>
      <c r="BW60" s="186">
        <f t="shared" si="30"/>
        <v>5782</v>
      </c>
      <c r="BX60" s="218">
        <f t="shared" si="18"/>
        <v>5044168.5600000005</v>
      </c>
      <c r="BY60" s="237">
        <v>627</v>
      </c>
      <c r="BZ60" s="238">
        <v>829282.74</v>
      </c>
      <c r="CA60" s="218">
        <f t="shared" si="31"/>
        <v>5758024.120000001</v>
      </c>
      <c r="CB60" s="186">
        <v>6800</v>
      </c>
      <c r="CC60" s="218"/>
      <c r="CD60" s="186">
        <f t="shared" si="19"/>
        <v>6409</v>
      </c>
      <c r="CE60" s="186">
        <v>400</v>
      </c>
      <c r="CF60" s="186">
        <f t="shared" si="20"/>
        <v>6809</v>
      </c>
      <c r="CG60" s="218">
        <v>461296</v>
      </c>
      <c r="CH60" s="186">
        <v>1</v>
      </c>
      <c r="CI60" s="217">
        <v>1364.97</v>
      </c>
      <c r="CJ60" s="218">
        <f t="shared" si="21"/>
        <v>7048602.860000001</v>
      </c>
      <c r="CK60" s="218">
        <f t="shared" si="22"/>
        <v>6587306.860000001</v>
      </c>
      <c r="CL60" s="186">
        <f t="shared" si="2"/>
        <v>6810</v>
      </c>
      <c r="CM60" s="218">
        <f t="shared" si="23"/>
        <v>7049967.830000001</v>
      </c>
      <c r="CN60" s="186">
        <f t="shared" si="3"/>
        <v>100.13235294117646</v>
      </c>
      <c r="CO60" s="222">
        <f t="shared" si="24"/>
        <v>100.1470588235294</v>
      </c>
      <c r="CP60" s="182">
        <v>1274</v>
      </c>
      <c r="CQ60" s="182">
        <f t="shared" si="32"/>
        <v>1270</v>
      </c>
      <c r="CR60" s="182">
        <v>616</v>
      </c>
      <c r="CS60" s="218">
        <f t="shared" si="33"/>
        <v>1071626</v>
      </c>
      <c r="CT60" s="218">
        <v>519780.8</v>
      </c>
      <c r="CU60" s="186">
        <f t="shared" si="25"/>
        <v>99.68602825745683</v>
      </c>
      <c r="CV60" s="183">
        <f t="shared" si="34"/>
        <v>-36</v>
      </c>
      <c r="CW60" s="186">
        <f t="shared" si="26"/>
        <v>136.2</v>
      </c>
    </row>
    <row r="61" spans="1:101" s="21" customFormat="1" ht="12.75" customHeight="1">
      <c r="A61" s="3">
        <v>4402201</v>
      </c>
      <c r="B61" s="3" t="s">
        <v>88</v>
      </c>
      <c r="C61" s="216">
        <v>4400</v>
      </c>
      <c r="D61" s="216"/>
      <c r="E61" s="216"/>
      <c r="F61" s="186"/>
      <c r="G61" s="186"/>
      <c r="H61" s="186"/>
      <c r="I61" s="186"/>
      <c r="J61" s="186"/>
      <c r="K61" s="186"/>
      <c r="L61" s="186"/>
      <c r="M61" s="186"/>
      <c r="N61" s="182"/>
      <c r="O61" s="187"/>
      <c r="P61" s="187"/>
      <c r="Q61" s="186"/>
      <c r="R61" s="182"/>
      <c r="S61" s="182"/>
      <c r="T61" s="182"/>
      <c r="U61" s="186"/>
      <c r="V61" s="182"/>
      <c r="W61" s="182"/>
      <c r="X61" s="186"/>
      <c r="Y61" s="186"/>
      <c r="Z61" s="217"/>
      <c r="AA61" s="186"/>
      <c r="AB61" s="186"/>
      <c r="AC61" s="218">
        <v>5818276.81</v>
      </c>
      <c r="AD61" s="182">
        <v>550</v>
      </c>
      <c r="AE61" s="182"/>
      <c r="AF61" s="182">
        <v>1300</v>
      </c>
      <c r="AG61" s="182">
        <v>156</v>
      </c>
      <c r="AH61" s="182">
        <v>139439.04</v>
      </c>
      <c r="AI61" s="182">
        <v>633</v>
      </c>
      <c r="AJ61" s="182">
        <v>565800.72</v>
      </c>
      <c r="AK61" s="182">
        <v>1386</v>
      </c>
      <c r="AL61" s="182">
        <v>500</v>
      </c>
      <c r="AM61" s="182">
        <f t="shared" si="5"/>
        <v>1800</v>
      </c>
      <c r="AN61" s="182">
        <v>1981</v>
      </c>
      <c r="AO61" s="182"/>
      <c r="AP61" s="182">
        <v>1806</v>
      </c>
      <c r="AQ61" s="182">
        <f t="shared" si="6"/>
        <v>1272</v>
      </c>
      <c r="AR61" s="182">
        <v>278</v>
      </c>
      <c r="AS61" s="182">
        <f t="shared" si="7"/>
        <v>1550</v>
      </c>
      <c r="AT61" s="218">
        <f t="shared" si="8"/>
        <v>1136964.48</v>
      </c>
      <c r="AU61" s="218">
        <v>245326.18</v>
      </c>
      <c r="AV61" s="186">
        <v>286</v>
      </c>
      <c r="AW61" s="186">
        <v>2350</v>
      </c>
      <c r="AX61" s="186">
        <f t="shared" si="9"/>
        <v>1836</v>
      </c>
      <c r="AY61" s="218">
        <f t="shared" si="10"/>
        <v>1382290.66</v>
      </c>
      <c r="AZ61" s="218">
        <v>447289.7</v>
      </c>
      <c r="BA61" s="219">
        <v>201</v>
      </c>
      <c r="BB61" s="218"/>
      <c r="BC61" s="186">
        <v>2850</v>
      </c>
      <c r="BD61" s="186">
        <v>2037</v>
      </c>
      <c r="BE61" s="186">
        <f t="shared" si="11"/>
        <v>2037</v>
      </c>
      <c r="BF61" s="218">
        <f t="shared" si="12"/>
        <v>1829580.3599999999</v>
      </c>
      <c r="BG61" s="224">
        <v>314353.95</v>
      </c>
      <c r="BH61" s="225">
        <v>188</v>
      </c>
      <c r="BI61" s="226">
        <v>728</v>
      </c>
      <c r="BJ61" s="233">
        <f t="shared" si="13"/>
        <v>3578</v>
      </c>
      <c r="BK61" s="228">
        <f t="shared" si="14"/>
        <v>2225</v>
      </c>
      <c r="BL61" s="225">
        <v>294022.6</v>
      </c>
      <c r="BM61" s="218">
        <f t="shared" si="15"/>
        <v>2143934.31</v>
      </c>
      <c r="BN61" s="186">
        <v>270</v>
      </c>
      <c r="BO61" s="186">
        <v>3250</v>
      </c>
      <c r="BP61" s="186">
        <f t="shared" si="16"/>
        <v>2495</v>
      </c>
      <c r="BQ61" s="218">
        <f t="shared" si="17"/>
        <v>2437956.91</v>
      </c>
      <c r="BR61" s="218">
        <v>422266.5</v>
      </c>
      <c r="BS61" s="186">
        <v>472</v>
      </c>
      <c r="BT61" s="218">
        <v>738184.4</v>
      </c>
      <c r="BU61" s="186">
        <v>3600</v>
      </c>
      <c r="BV61" s="186">
        <v>4000</v>
      </c>
      <c r="BW61" s="186">
        <f t="shared" si="30"/>
        <v>2967</v>
      </c>
      <c r="BX61" s="218">
        <f t="shared" si="18"/>
        <v>2860223.41</v>
      </c>
      <c r="BY61" s="237">
        <v>653</v>
      </c>
      <c r="BZ61" s="238">
        <v>1185031.75</v>
      </c>
      <c r="CA61" s="218">
        <f t="shared" si="31"/>
        <v>3598407.81</v>
      </c>
      <c r="CB61" s="186">
        <v>4400</v>
      </c>
      <c r="CC61" s="218"/>
      <c r="CD61" s="186">
        <f t="shared" si="19"/>
        <v>3620</v>
      </c>
      <c r="CE61" s="186">
        <v>854</v>
      </c>
      <c r="CF61" s="186">
        <f t="shared" si="20"/>
        <v>4474</v>
      </c>
      <c r="CG61" s="218">
        <v>1144845.3</v>
      </c>
      <c r="CH61" s="186">
        <v>5</v>
      </c>
      <c r="CI61" s="217">
        <v>8002.5</v>
      </c>
      <c r="CJ61" s="218">
        <f t="shared" si="21"/>
        <v>5928284.86</v>
      </c>
      <c r="CK61" s="218">
        <f t="shared" si="22"/>
        <v>4783439.5600000005</v>
      </c>
      <c r="CL61" s="186">
        <f t="shared" si="2"/>
        <v>4479</v>
      </c>
      <c r="CM61" s="218">
        <f t="shared" si="23"/>
        <v>5936287.36</v>
      </c>
      <c r="CN61" s="186">
        <f t="shared" si="3"/>
        <v>101.68181818181819</v>
      </c>
      <c r="CO61" s="222">
        <f t="shared" si="24"/>
        <v>101.79545454545456</v>
      </c>
      <c r="CP61" s="182">
        <v>950</v>
      </c>
      <c r="CQ61" s="182">
        <v>787</v>
      </c>
      <c r="CR61" s="182">
        <v>485</v>
      </c>
      <c r="CS61" s="218">
        <v>703452.08</v>
      </c>
      <c r="CT61" s="218">
        <v>433512.4</v>
      </c>
      <c r="CU61" s="186">
        <f t="shared" si="25"/>
        <v>82.84210526315789</v>
      </c>
      <c r="CV61" s="183">
        <f t="shared" si="34"/>
        <v>-313</v>
      </c>
      <c r="CW61" s="186">
        <f t="shared" si="26"/>
        <v>89.58</v>
      </c>
    </row>
    <row r="62" spans="1:101" s="21" customFormat="1" ht="12" customHeight="1">
      <c r="A62" s="3">
        <v>4401101</v>
      </c>
      <c r="B62" s="3" t="s">
        <v>82</v>
      </c>
      <c r="C62" s="216">
        <v>1500</v>
      </c>
      <c r="D62" s="216"/>
      <c r="E62" s="216"/>
      <c r="F62" s="186"/>
      <c r="G62" s="186"/>
      <c r="H62" s="186"/>
      <c r="I62" s="186"/>
      <c r="J62" s="186"/>
      <c r="K62" s="186"/>
      <c r="L62" s="186"/>
      <c r="M62" s="186"/>
      <c r="N62" s="182"/>
      <c r="O62" s="187"/>
      <c r="P62" s="187"/>
      <c r="Q62" s="186"/>
      <c r="R62" s="182"/>
      <c r="S62" s="182"/>
      <c r="T62" s="182"/>
      <c r="U62" s="186"/>
      <c r="V62" s="182"/>
      <c r="W62" s="182"/>
      <c r="X62" s="186"/>
      <c r="Y62" s="186"/>
      <c r="Z62" s="217"/>
      <c r="AA62" s="186"/>
      <c r="AB62" s="186"/>
      <c r="AC62" s="218">
        <v>2241256.88</v>
      </c>
      <c r="AD62" s="182">
        <v>0</v>
      </c>
      <c r="AE62" s="182"/>
      <c r="AF62" s="182">
        <v>286</v>
      </c>
      <c r="AG62" s="182"/>
      <c r="AH62" s="182"/>
      <c r="AI62" s="182">
        <v>95</v>
      </c>
      <c r="AJ62" s="182">
        <v>112531.3</v>
      </c>
      <c r="AK62" s="182">
        <v>275</v>
      </c>
      <c r="AL62" s="182">
        <v>182</v>
      </c>
      <c r="AM62" s="182">
        <f t="shared" si="5"/>
        <v>468</v>
      </c>
      <c r="AN62" s="182">
        <v>615</v>
      </c>
      <c r="AO62" s="182"/>
      <c r="AP62" s="182">
        <v>520</v>
      </c>
      <c r="AQ62" s="182">
        <f t="shared" si="6"/>
        <v>276</v>
      </c>
      <c r="AR62" s="182">
        <v>173</v>
      </c>
      <c r="AS62" s="182">
        <f t="shared" si="7"/>
        <v>449</v>
      </c>
      <c r="AT62" s="218">
        <f t="shared" si="8"/>
        <v>326933.04</v>
      </c>
      <c r="AU62" s="218">
        <v>207670.54</v>
      </c>
      <c r="AV62" s="186">
        <v>149</v>
      </c>
      <c r="AW62" s="186">
        <v>757</v>
      </c>
      <c r="AX62" s="186">
        <f t="shared" si="9"/>
        <v>598</v>
      </c>
      <c r="AY62" s="218">
        <f t="shared" si="10"/>
        <v>534603.58</v>
      </c>
      <c r="AZ62" s="218">
        <v>239352.06</v>
      </c>
      <c r="BA62" s="219">
        <v>147</v>
      </c>
      <c r="BB62" s="218"/>
      <c r="BC62" s="186">
        <v>918</v>
      </c>
      <c r="BD62" s="186">
        <v>745</v>
      </c>
      <c r="BE62" s="186">
        <f t="shared" si="11"/>
        <v>745</v>
      </c>
      <c r="BF62" s="218">
        <f t="shared" si="12"/>
        <v>773955.6399999999</v>
      </c>
      <c r="BG62" s="224">
        <v>238642.74</v>
      </c>
      <c r="BH62" s="225">
        <v>108</v>
      </c>
      <c r="BI62" s="226">
        <v>165</v>
      </c>
      <c r="BJ62" s="233">
        <f t="shared" si="13"/>
        <v>1083</v>
      </c>
      <c r="BK62" s="228">
        <f t="shared" si="14"/>
        <v>853</v>
      </c>
      <c r="BL62" s="225">
        <v>175329.36</v>
      </c>
      <c r="BM62" s="218">
        <f t="shared" si="15"/>
        <v>1012598.3799999999</v>
      </c>
      <c r="BN62" s="186">
        <v>128</v>
      </c>
      <c r="BO62" s="186">
        <v>1016</v>
      </c>
      <c r="BP62" s="186">
        <f t="shared" si="16"/>
        <v>981</v>
      </c>
      <c r="BQ62" s="218">
        <f t="shared" si="17"/>
        <v>1187927.7399999998</v>
      </c>
      <c r="BR62" s="218">
        <v>207797.76</v>
      </c>
      <c r="BS62" s="186">
        <v>150</v>
      </c>
      <c r="BT62" s="218">
        <v>236450.4</v>
      </c>
      <c r="BU62" s="186">
        <v>1135</v>
      </c>
      <c r="BV62" s="186">
        <v>1310</v>
      </c>
      <c r="BW62" s="186">
        <f t="shared" si="30"/>
        <v>1131</v>
      </c>
      <c r="BX62" s="218">
        <f t="shared" si="18"/>
        <v>1395725.4999999998</v>
      </c>
      <c r="BY62" s="237">
        <v>160</v>
      </c>
      <c r="BZ62" s="238">
        <v>291392</v>
      </c>
      <c r="CA62" s="218">
        <f t="shared" si="31"/>
        <v>1632175.8999999997</v>
      </c>
      <c r="CB62" s="186">
        <v>1478</v>
      </c>
      <c r="CC62" s="218"/>
      <c r="CD62" s="186">
        <f t="shared" si="19"/>
        <v>1291</v>
      </c>
      <c r="CE62" s="186">
        <v>135</v>
      </c>
      <c r="CF62" s="186">
        <f t="shared" si="20"/>
        <v>1426</v>
      </c>
      <c r="CG62" s="218">
        <v>198711.9</v>
      </c>
      <c r="CH62" s="186">
        <v>77</v>
      </c>
      <c r="CI62" s="217">
        <v>136939.11</v>
      </c>
      <c r="CJ62" s="218">
        <f t="shared" si="21"/>
        <v>2122279.8</v>
      </c>
      <c r="CK62" s="218">
        <f t="shared" si="22"/>
        <v>1923567.8999999997</v>
      </c>
      <c r="CL62" s="186">
        <f t="shared" si="2"/>
        <v>1503</v>
      </c>
      <c r="CM62" s="218">
        <f t="shared" si="23"/>
        <v>2259218.9099999997</v>
      </c>
      <c r="CN62" s="186">
        <f t="shared" si="3"/>
        <v>96.48173207036535</v>
      </c>
      <c r="CO62" s="222">
        <f t="shared" si="24"/>
        <v>100.2</v>
      </c>
      <c r="CP62" s="182">
        <v>100</v>
      </c>
      <c r="CQ62" s="182">
        <f>AG62+AI62</f>
        <v>95</v>
      </c>
      <c r="CR62" s="182">
        <v>181</v>
      </c>
      <c r="CS62" s="218">
        <f>AH62+AJ62</f>
        <v>112531.3</v>
      </c>
      <c r="CT62" s="218">
        <v>214401.74</v>
      </c>
      <c r="CU62" s="186">
        <f t="shared" si="25"/>
        <v>95</v>
      </c>
      <c r="CV62" s="183">
        <f t="shared" si="34"/>
        <v>-12</v>
      </c>
      <c r="CW62" s="186">
        <f t="shared" si="26"/>
        <v>30.060000000000002</v>
      </c>
    </row>
    <row r="63" spans="1:101" s="21" customFormat="1" ht="13.5" customHeight="1">
      <c r="A63" s="3"/>
      <c r="B63" s="8" t="s">
        <v>13</v>
      </c>
      <c r="C63" s="216"/>
      <c r="D63" s="216"/>
      <c r="E63" s="216"/>
      <c r="F63" s="186"/>
      <c r="G63" s="186"/>
      <c r="H63" s="186"/>
      <c r="I63" s="186"/>
      <c r="J63" s="186"/>
      <c r="K63" s="186"/>
      <c r="L63" s="186"/>
      <c r="M63" s="186"/>
      <c r="N63" s="182"/>
      <c r="O63" s="187"/>
      <c r="P63" s="187"/>
      <c r="Q63" s="186"/>
      <c r="R63" s="182"/>
      <c r="S63" s="182"/>
      <c r="T63" s="182"/>
      <c r="U63" s="186"/>
      <c r="V63" s="182"/>
      <c r="W63" s="182"/>
      <c r="X63" s="186"/>
      <c r="Y63" s="186"/>
      <c r="Z63" s="217"/>
      <c r="AA63" s="186"/>
      <c r="AB63" s="186"/>
      <c r="AC63" s="218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218"/>
      <c r="AU63" s="218"/>
      <c r="AV63" s="186"/>
      <c r="AW63" s="186"/>
      <c r="AX63" s="186"/>
      <c r="AY63" s="218"/>
      <c r="AZ63" s="218"/>
      <c r="BA63" s="219"/>
      <c r="BB63" s="218"/>
      <c r="BC63" s="186"/>
      <c r="BD63" s="186"/>
      <c r="BE63" s="186"/>
      <c r="BF63" s="218"/>
      <c r="BG63" s="224"/>
      <c r="BH63" s="186"/>
      <c r="BI63" s="186"/>
      <c r="BJ63" s="221"/>
      <c r="BK63" s="228"/>
      <c r="BL63" s="218"/>
      <c r="BM63" s="218"/>
      <c r="BN63" s="186"/>
      <c r="BO63" s="186"/>
      <c r="BP63" s="186"/>
      <c r="BQ63" s="218"/>
      <c r="BR63" s="218"/>
      <c r="BS63" s="186"/>
      <c r="BT63" s="218"/>
      <c r="BU63" s="186"/>
      <c r="BV63" s="186"/>
      <c r="BW63" s="186"/>
      <c r="BX63" s="218"/>
      <c r="BY63" s="222"/>
      <c r="BZ63" s="217"/>
      <c r="CA63" s="218"/>
      <c r="CB63" s="186"/>
      <c r="CC63" s="218"/>
      <c r="CD63" s="186"/>
      <c r="CE63" s="186"/>
      <c r="CF63" s="186"/>
      <c r="CG63" s="218"/>
      <c r="CH63" s="186"/>
      <c r="CI63" s="217"/>
      <c r="CJ63" s="218"/>
      <c r="CK63" s="218"/>
      <c r="CL63" s="186"/>
      <c r="CM63" s="218"/>
      <c r="CN63" s="186"/>
      <c r="CO63" s="222"/>
      <c r="CP63" s="186"/>
      <c r="CQ63" s="182"/>
      <c r="CR63" s="182"/>
      <c r="CS63" s="218"/>
      <c r="CT63" s="218"/>
      <c r="CU63" s="186"/>
      <c r="CV63" s="183"/>
      <c r="CW63" s="186"/>
    </row>
    <row r="64" spans="1:101" s="21" customFormat="1" ht="12" customHeight="1">
      <c r="A64" s="3">
        <v>2010101</v>
      </c>
      <c r="B64" s="9" t="s">
        <v>14</v>
      </c>
      <c r="C64" s="216">
        <v>6400</v>
      </c>
      <c r="D64" s="216"/>
      <c r="E64" s="216"/>
      <c r="F64" s="186"/>
      <c r="G64" s="186"/>
      <c r="H64" s="186"/>
      <c r="I64" s="186"/>
      <c r="J64" s="186"/>
      <c r="K64" s="186"/>
      <c r="L64" s="186"/>
      <c r="M64" s="186"/>
      <c r="N64" s="182"/>
      <c r="O64" s="187"/>
      <c r="P64" s="187"/>
      <c r="Q64" s="186"/>
      <c r="R64" s="182"/>
      <c r="S64" s="182"/>
      <c r="T64" s="182"/>
      <c r="U64" s="186"/>
      <c r="V64" s="182"/>
      <c r="W64" s="182"/>
      <c r="X64" s="186"/>
      <c r="Y64" s="186"/>
      <c r="Z64" s="217"/>
      <c r="AA64" s="186"/>
      <c r="AB64" s="186"/>
      <c r="AC64" s="240">
        <v>7858993.720000001</v>
      </c>
      <c r="AD64" s="182">
        <v>769</v>
      </c>
      <c r="AE64" s="182"/>
      <c r="AF64" s="182">
        <v>1156</v>
      </c>
      <c r="AG64" s="182">
        <v>120</v>
      </c>
      <c r="AH64" s="182">
        <v>118545.6</v>
      </c>
      <c r="AI64" s="182">
        <v>348</v>
      </c>
      <c r="AJ64" s="182">
        <v>343782.24</v>
      </c>
      <c r="AK64" s="182">
        <v>1187</v>
      </c>
      <c r="AL64" s="182">
        <v>1405</v>
      </c>
      <c r="AM64" s="182">
        <f t="shared" si="5"/>
        <v>2561</v>
      </c>
      <c r="AN64" s="241">
        <v>2651</v>
      </c>
      <c r="AO64" s="182"/>
      <c r="AP64" s="182">
        <v>1912</v>
      </c>
      <c r="AQ64" s="182">
        <f t="shared" si="6"/>
        <v>1180</v>
      </c>
      <c r="AR64" s="182">
        <v>673</v>
      </c>
      <c r="AS64" s="182">
        <f t="shared" si="7"/>
        <v>1853</v>
      </c>
      <c r="AT64" s="218">
        <f t="shared" si="8"/>
        <v>1165698.4</v>
      </c>
      <c r="AU64" s="218">
        <v>657372.94</v>
      </c>
      <c r="AV64" s="186">
        <v>733</v>
      </c>
      <c r="AW64" s="186">
        <v>2972</v>
      </c>
      <c r="AX64" s="186">
        <f t="shared" si="9"/>
        <v>2586</v>
      </c>
      <c r="AY64" s="218">
        <f t="shared" si="10"/>
        <v>1823071.3399999999</v>
      </c>
      <c r="AZ64" s="218">
        <v>988626.42</v>
      </c>
      <c r="BA64" s="220">
        <v>645</v>
      </c>
      <c r="BB64" s="218"/>
      <c r="BC64" s="186">
        <v>3249</v>
      </c>
      <c r="BD64" s="186">
        <v>2972</v>
      </c>
      <c r="BE64" s="186">
        <f t="shared" si="11"/>
        <v>3231</v>
      </c>
      <c r="BF64" s="218">
        <f t="shared" si="12"/>
        <v>2811697.76</v>
      </c>
      <c r="BG64" s="235">
        <v>869937.3</v>
      </c>
      <c r="BH64" s="246">
        <v>662</v>
      </c>
      <c r="BI64" s="220">
        <v>444</v>
      </c>
      <c r="BJ64" s="247">
        <f t="shared" si="13"/>
        <v>3693</v>
      </c>
      <c r="BK64" s="228">
        <f t="shared" si="14"/>
        <v>3893</v>
      </c>
      <c r="BL64" s="248">
        <v>894785.68</v>
      </c>
      <c r="BM64" s="218">
        <f t="shared" si="15"/>
        <v>3681635.0599999996</v>
      </c>
      <c r="BN64" s="249">
        <v>629</v>
      </c>
      <c r="BO64" s="249">
        <v>4316</v>
      </c>
      <c r="BP64" s="186">
        <f t="shared" si="16"/>
        <v>4522</v>
      </c>
      <c r="BQ64" s="218">
        <f t="shared" si="17"/>
        <v>4576420.739999999</v>
      </c>
      <c r="BR64" s="218">
        <v>850181.56</v>
      </c>
      <c r="BS64" s="229">
        <v>468</v>
      </c>
      <c r="BT64" s="230">
        <v>621059.4</v>
      </c>
      <c r="BU64" s="186">
        <v>4708</v>
      </c>
      <c r="BV64" s="186">
        <v>5591</v>
      </c>
      <c r="BW64" s="186">
        <f>BP64+BS64</f>
        <v>4990</v>
      </c>
      <c r="BX64" s="218">
        <f t="shared" si="18"/>
        <v>5426602.299999999</v>
      </c>
      <c r="BY64" s="231">
        <v>723</v>
      </c>
      <c r="BZ64" s="232">
        <v>1103941.47</v>
      </c>
      <c r="CA64" s="218">
        <f>BT64+BX64</f>
        <v>6047661.699999999</v>
      </c>
      <c r="CB64" s="186">
        <v>6400</v>
      </c>
      <c r="CC64" s="218"/>
      <c r="CD64" s="186">
        <f t="shared" si="19"/>
        <v>5713</v>
      </c>
      <c r="CE64" s="186">
        <v>770</v>
      </c>
      <c r="CF64" s="186">
        <f t="shared" si="20"/>
        <v>6483</v>
      </c>
      <c r="CG64" s="218">
        <v>1022945</v>
      </c>
      <c r="CH64" s="186"/>
      <c r="CI64" s="217"/>
      <c r="CJ64" s="218">
        <f t="shared" si="21"/>
        <v>8174548.169999999</v>
      </c>
      <c r="CK64" s="218">
        <f t="shared" si="22"/>
        <v>7151603.169999999</v>
      </c>
      <c r="CL64" s="186">
        <f t="shared" si="2"/>
        <v>6483</v>
      </c>
      <c r="CM64" s="218">
        <f t="shared" si="23"/>
        <v>8174548.169999999</v>
      </c>
      <c r="CN64" s="186">
        <f t="shared" si="3"/>
        <v>101.296875</v>
      </c>
      <c r="CO64" s="222">
        <f t="shared" si="24"/>
        <v>101.296875</v>
      </c>
      <c r="CP64" s="182">
        <v>775</v>
      </c>
      <c r="CQ64" s="182">
        <f>AG64+AI64</f>
        <v>468</v>
      </c>
      <c r="CR64" s="182">
        <v>712</v>
      </c>
      <c r="CS64" s="218">
        <f>AH64+AJ64</f>
        <v>462327.83999999997</v>
      </c>
      <c r="CT64" s="218">
        <v>703370.56</v>
      </c>
      <c r="CU64" s="186">
        <f t="shared" si="25"/>
        <v>60.38709677419355</v>
      </c>
      <c r="CV64" s="183">
        <f>BE64-AW64</f>
        <v>259</v>
      </c>
      <c r="CW64" s="186">
        <f t="shared" si="26"/>
        <v>129.66</v>
      </c>
    </row>
    <row r="65" spans="1:101" s="21" customFormat="1" ht="12.75" customHeight="1">
      <c r="A65" s="3">
        <v>2010201</v>
      </c>
      <c r="B65" s="9" t="s">
        <v>94</v>
      </c>
      <c r="C65" s="216">
        <v>2000</v>
      </c>
      <c r="D65" s="216"/>
      <c r="E65" s="216"/>
      <c r="F65" s="186"/>
      <c r="G65" s="186"/>
      <c r="H65" s="186"/>
      <c r="I65" s="186"/>
      <c r="J65" s="186"/>
      <c r="K65" s="186"/>
      <c r="L65" s="186"/>
      <c r="M65" s="186"/>
      <c r="N65" s="182"/>
      <c r="O65" s="187"/>
      <c r="P65" s="187"/>
      <c r="Q65" s="186"/>
      <c r="R65" s="182"/>
      <c r="S65" s="182"/>
      <c r="T65" s="182"/>
      <c r="U65" s="186"/>
      <c r="V65" s="182"/>
      <c r="W65" s="182"/>
      <c r="X65" s="186"/>
      <c r="Y65" s="186"/>
      <c r="Z65" s="217"/>
      <c r="AA65" s="186"/>
      <c r="AB65" s="186"/>
      <c r="AC65" s="242">
        <v>2262719.04</v>
      </c>
      <c r="AD65" s="182">
        <v>180</v>
      </c>
      <c r="AE65" s="182"/>
      <c r="AF65" s="182">
        <v>514</v>
      </c>
      <c r="AG65" s="182">
        <v>99</v>
      </c>
      <c r="AH65" s="182">
        <v>92506.59</v>
      </c>
      <c r="AI65" s="182">
        <v>260</v>
      </c>
      <c r="AJ65" s="182">
        <v>242946.6</v>
      </c>
      <c r="AK65" s="182">
        <v>530</v>
      </c>
      <c r="AL65" s="182">
        <v>192</v>
      </c>
      <c r="AM65" s="182">
        <f t="shared" si="5"/>
        <v>706</v>
      </c>
      <c r="AN65" s="243">
        <v>896</v>
      </c>
      <c r="AO65" s="182"/>
      <c r="AP65" s="182">
        <v>725</v>
      </c>
      <c r="AQ65" s="182">
        <f t="shared" si="6"/>
        <v>529</v>
      </c>
      <c r="AR65" s="182">
        <v>171</v>
      </c>
      <c r="AS65" s="182">
        <f t="shared" si="7"/>
        <v>700</v>
      </c>
      <c r="AT65" s="218">
        <f t="shared" si="8"/>
        <v>494302.89</v>
      </c>
      <c r="AU65" s="218">
        <v>157444.83</v>
      </c>
      <c r="AV65" s="186">
        <v>204</v>
      </c>
      <c r="AW65" s="186">
        <v>1090</v>
      </c>
      <c r="AX65" s="186">
        <f t="shared" si="9"/>
        <v>904</v>
      </c>
      <c r="AY65" s="218">
        <f t="shared" si="10"/>
        <v>651747.72</v>
      </c>
      <c r="AZ65" s="218">
        <v>252700.92</v>
      </c>
      <c r="BA65" s="219">
        <v>189</v>
      </c>
      <c r="BB65" s="218"/>
      <c r="BC65" s="186">
        <v>1272</v>
      </c>
      <c r="BD65" s="186">
        <v>958</v>
      </c>
      <c r="BE65" s="186">
        <f t="shared" si="11"/>
        <v>1093</v>
      </c>
      <c r="BF65" s="218">
        <f t="shared" si="12"/>
        <v>904448.64</v>
      </c>
      <c r="BG65" s="224">
        <v>234119.97</v>
      </c>
      <c r="BH65" s="250">
        <v>178</v>
      </c>
      <c r="BI65" s="220">
        <v>182</v>
      </c>
      <c r="BJ65" s="221">
        <f t="shared" si="13"/>
        <v>1454</v>
      </c>
      <c r="BK65" s="228">
        <f t="shared" si="14"/>
        <v>1271</v>
      </c>
      <c r="BL65" s="251">
        <v>221268.24</v>
      </c>
      <c r="BM65" s="218">
        <f t="shared" si="15"/>
        <v>1138568.61</v>
      </c>
      <c r="BN65" s="186">
        <v>148</v>
      </c>
      <c r="BO65" s="186">
        <v>1449</v>
      </c>
      <c r="BP65" s="186">
        <f t="shared" si="16"/>
        <v>1419</v>
      </c>
      <c r="BQ65" s="218">
        <f t="shared" si="17"/>
        <v>1359836.85</v>
      </c>
      <c r="BR65" s="218">
        <v>183975.84</v>
      </c>
      <c r="BS65" s="229">
        <v>219</v>
      </c>
      <c r="BT65" s="230">
        <v>260743.59</v>
      </c>
      <c r="BU65" s="186">
        <v>1635</v>
      </c>
      <c r="BV65" s="186">
        <v>1817</v>
      </c>
      <c r="BW65" s="186">
        <f>BP65+BS65</f>
        <v>1638</v>
      </c>
      <c r="BX65" s="218">
        <f t="shared" si="18"/>
        <v>1543812.6900000002</v>
      </c>
      <c r="BY65" s="231">
        <v>172</v>
      </c>
      <c r="BZ65" s="232">
        <v>238264.72</v>
      </c>
      <c r="CA65" s="218">
        <f>BT65+BX65</f>
        <v>1804556.2800000003</v>
      </c>
      <c r="CB65" s="186">
        <v>2000</v>
      </c>
      <c r="CC65" s="218"/>
      <c r="CD65" s="186">
        <f t="shared" si="19"/>
        <v>1810</v>
      </c>
      <c r="CE65" s="186">
        <v>186</v>
      </c>
      <c r="CF65" s="186">
        <f t="shared" si="20"/>
        <v>1996</v>
      </c>
      <c r="CG65" s="218">
        <v>221648.11</v>
      </c>
      <c r="CH65" s="186">
        <v>3</v>
      </c>
      <c r="CI65" s="217">
        <v>3571.83</v>
      </c>
      <c r="CJ65" s="218">
        <f t="shared" si="21"/>
        <v>2264469.1100000003</v>
      </c>
      <c r="CK65" s="218">
        <f t="shared" si="22"/>
        <v>2042821.0000000002</v>
      </c>
      <c r="CL65" s="186">
        <f t="shared" si="2"/>
        <v>1999</v>
      </c>
      <c r="CM65" s="218">
        <f t="shared" si="23"/>
        <v>2268040.9400000004</v>
      </c>
      <c r="CN65" s="186">
        <f t="shared" si="3"/>
        <v>99.8</v>
      </c>
      <c r="CO65" s="222">
        <f t="shared" si="24"/>
        <v>99.95</v>
      </c>
      <c r="CP65" s="182">
        <v>307</v>
      </c>
      <c r="CQ65" s="182">
        <f>AG65+AI65</f>
        <v>359</v>
      </c>
      <c r="CR65" s="182">
        <v>170</v>
      </c>
      <c r="CS65" s="218">
        <f>AH65+AJ65</f>
        <v>335453.19</v>
      </c>
      <c r="CT65" s="218">
        <v>158849.7</v>
      </c>
      <c r="CU65" s="186">
        <f t="shared" si="25"/>
        <v>116.93811074918568</v>
      </c>
      <c r="CV65" s="183">
        <f>BE65-AW65</f>
        <v>3</v>
      </c>
      <c r="CW65" s="186">
        <f t="shared" si="26"/>
        <v>39.980000000000004</v>
      </c>
    </row>
    <row r="66" spans="1:101" s="21" customFormat="1" ht="12.75" customHeight="1">
      <c r="A66" s="3">
        <v>2020101</v>
      </c>
      <c r="B66" s="3" t="s">
        <v>15</v>
      </c>
      <c r="C66" s="216">
        <v>9400</v>
      </c>
      <c r="D66" s="216"/>
      <c r="E66" s="216"/>
      <c r="F66" s="186"/>
      <c r="G66" s="186"/>
      <c r="H66" s="186"/>
      <c r="I66" s="186"/>
      <c r="J66" s="186"/>
      <c r="K66" s="186"/>
      <c r="L66" s="186"/>
      <c r="M66" s="186"/>
      <c r="N66" s="182"/>
      <c r="O66" s="187"/>
      <c r="P66" s="187"/>
      <c r="Q66" s="186"/>
      <c r="R66" s="182"/>
      <c r="S66" s="182"/>
      <c r="T66" s="182"/>
      <c r="U66" s="186"/>
      <c r="V66" s="182"/>
      <c r="W66" s="182"/>
      <c r="X66" s="186"/>
      <c r="Y66" s="186"/>
      <c r="Z66" s="217"/>
      <c r="AA66" s="186"/>
      <c r="AB66" s="186"/>
      <c r="AC66" s="242">
        <v>9889974.42</v>
      </c>
      <c r="AD66" s="182">
        <v>0</v>
      </c>
      <c r="AE66" s="182"/>
      <c r="AF66" s="182">
        <v>2350</v>
      </c>
      <c r="AG66" s="182">
        <v>456</v>
      </c>
      <c r="AH66" s="182">
        <v>370363.2</v>
      </c>
      <c r="AI66" s="182">
        <v>492</v>
      </c>
      <c r="AJ66" s="182">
        <v>399602.4</v>
      </c>
      <c r="AK66" s="182">
        <v>1420</v>
      </c>
      <c r="AL66" s="182">
        <v>783</v>
      </c>
      <c r="AM66" s="182">
        <f t="shared" si="5"/>
        <v>3133</v>
      </c>
      <c r="AN66" s="243">
        <v>3591</v>
      </c>
      <c r="AO66" s="182"/>
      <c r="AP66" s="182">
        <v>1618</v>
      </c>
      <c r="AQ66" s="182">
        <f t="shared" si="6"/>
        <v>1372</v>
      </c>
      <c r="AR66" s="182">
        <v>534</v>
      </c>
      <c r="AS66" s="182">
        <f t="shared" si="7"/>
        <v>1906</v>
      </c>
      <c r="AT66" s="218">
        <f t="shared" si="8"/>
        <v>1114338.4</v>
      </c>
      <c r="AU66" s="218">
        <v>431247.72</v>
      </c>
      <c r="AV66" s="186">
        <v>857</v>
      </c>
      <c r="AW66" s="219">
        <v>4700</v>
      </c>
      <c r="AX66" s="186">
        <f t="shared" si="9"/>
        <v>2763</v>
      </c>
      <c r="AY66" s="218">
        <f t="shared" si="10"/>
        <v>1545586.1199999999</v>
      </c>
      <c r="AZ66" s="218">
        <v>975994.45</v>
      </c>
      <c r="BA66" s="219">
        <v>1020</v>
      </c>
      <c r="BB66" s="218"/>
      <c r="BC66" s="186">
        <v>4861</v>
      </c>
      <c r="BD66" s="186">
        <v>3650</v>
      </c>
      <c r="BE66" s="186">
        <f t="shared" si="11"/>
        <v>3783</v>
      </c>
      <c r="BF66" s="218">
        <f t="shared" si="12"/>
        <v>2521580.57</v>
      </c>
      <c r="BG66" s="224">
        <v>1161627</v>
      </c>
      <c r="BH66" s="250">
        <v>1862</v>
      </c>
      <c r="BI66" s="220">
        <v>1095</v>
      </c>
      <c r="BJ66" s="221">
        <f t="shared" si="13"/>
        <v>5956</v>
      </c>
      <c r="BK66" s="228">
        <f t="shared" si="14"/>
        <v>5645</v>
      </c>
      <c r="BL66" s="251">
        <v>2141988.94</v>
      </c>
      <c r="BM66" s="218">
        <f t="shared" si="15"/>
        <v>3683207.57</v>
      </c>
      <c r="BN66" s="186">
        <v>1684</v>
      </c>
      <c r="BO66" s="186">
        <v>5956</v>
      </c>
      <c r="BP66" s="186">
        <f t="shared" si="16"/>
        <v>7329</v>
      </c>
      <c r="BQ66" s="218">
        <f t="shared" si="17"/>
        <v>5825196.51</v>
      </c>
      <c r="BR66" s="218">
        <v>1937223.08</v>
      </c>
      <c r="BS66" s="229">
        <v>2078</v>
      </c>
      <c r="BT66" s="230">
        <v>2378832.06</v>
      </c>
      <c r="BU66" s="186">
        <v>7050</v>
      </c>
      <c r="BV66" s="186">
        <v>9400</v>
      </c>
      <c r="BW66" s="186">
        <f>BP66+BS66</f>
        <v>9407</v>
      </c>
      <c r="BX66" s="218">
        <f t="shared" si="18"/>
        <v>7762419.59</v>
      </c>
      <c r="BY66" s="231">
        <v>134</v>
      </c>
      <c r="BZ66" s="232">
        <v>174319.26</v>
      </c>
      <c r="CA66" s="218">
        <f>BT66+BX66</f>
        <v>10141251.65</v>
      </c>
      <c r="CB66" s="186">
        <v>9500</v>
      </c>
      <c r="CC66" s="218"/>
      <c r="CD66" s="186">
        <f t="shared" si="19"/>
        <v>9541</v>
      </c>
      <c r="CE66" s="186">
        <v>0</v>
      </c>
      <c r="CF66" s="186">
        <f t="shared" si="20"/>
        <v>9541</v>
      </c>
      <c r="CG66" s="218">
        <v>0</v>
      </c>
      <c r="CH66" s="186"/>
      <c r="CI66" s="217"/>
      <c r="CJ66" s="218">
        <f t="shared" si="21"/>
        <v>10315570.91</v>
      </c>
      <c r="CK66" s="218">
        <f t="shared" si="22"/>
        <v>10315570.91</v>
      </c>
      <c r="CL66" s="186">
        <f t="shared" si="2"/>
        <v>9541</v>
      </c>
      <c r="CM66" s="218">
        <f t="shared" si="23"/>
        <v>10315570.91</v>
      </c>
      <c r="CN66" s="186">
        <f t="shared" si="3"/>
        <v>100.43157894736842</v>
      </c>
      <c r="CO66" s="222">
        <f t="shared" si="24"/>
        <v>101.49999999999999</v>
      </c>
      <c r="CP66" s="182">
        <v>1566</v>
      </c>
      <c r="CQ66" s="182">
        <v>946</v>
      </c>
      <c r="CR66" s="182">
        <v>426</v>
      </c>
      <c r="CS66" s="218">
        <v>768341.2</v>
      </c>
      <c r="CT66" s="218">
        <v>345997.2</v>
      </c>
      <c r="CU66" s="186">
        <f t="shared" si="25"/>
        <v>60.408684546615575</v>
      </c>
      <c r="CV66" s="183">
        <f>BE66-AW66</f>
        <v>-917</v>
      </c>
      <c r="CW66" s="186">
        <f t="shared" si="26"/>
        <v>190.82</v>
      </c>
    </row>
    <row r="67" spans="1:101" s="21" customFormat="1" ht="15">
      <c r="A67" s="3">
        <v>2050101</v>
      </c>
      <c r="B67" s="3" t="s">
        <v>16</v>
      </c>
      <c r="C67" s="216">
        <v>3000</v>
      </c>
      <c r="D67" s="216"/>
      <c r="E67" s="216"/>
      <c r="F67" s="186"/>
      <c r="G67" s="186"/>
      <c r="H67" s="186"/>
      <c r="I67" s="186"/>
      <c r="J67" s="186"/>
      <c r="K67" s="186"/>
      <c r="L67" s="186"/>
      <c r="M67" s="186"/>
      <c r="N67" s="182"/>
      <c r="O67" s="187"/>
      <c r="P67" s="187"/>
      <c r="Q67" s="186"/>
      <c r="R67" s="182"/>
      <c r="S67" s="182"/>
      <c r="T67" s="182"/>
      <c r="U67" s="186"/>
      <c r="V67" s="182"/>
      <c r="W67" s="182"/>
      <c r="X67" s="186"/>
      <c r="Y67" s="186"/>
      <c r="Z67" s="217"/>
      <c r="AA67" s="186"/>
      <c r="AB67" s="186"/>
      <c r="AC67" s="240">
        <v>3113534.25</v>
      </c>
      <c r="AD67" s="182">
        <v>250</v>
      </c>
      <c r="AE67" s="182"/>
      <c r="AF67" s="182">
        <v>750</v>
      </c>
      <c r="AG67" s="182"/>
      <c r="AH67" s="182"/>
      <c r="AI67" s="182">
        <v>268</v>
      </c>
      <c r="AJ67" s="182">
        <v>217074.64</v>
      </c>
      <c r="AK67" s="182">
        <v>582</v>
      </c>
      <c r="AL67" s="182">
        <v>250</v>
      </c>
      <c r="AM67" s="182">
        <f t="shared" si="5"/>
        <v>1000</v>
      </c>
      <c r="AN67" s="241">
        <v>1000</v>
      </c>
      <c r="AO67" s="182"/>
      <c r="AP67" s="182">
        <v>996</v>
      </c>
      <c r="AQ67" s="182">
        <f t="shared" si="6"/>
        <v>575</v>
      </c>
      <c r="AR67" s="182">
        <v>185</v>
      </c>
      <c r="AS67" s="182">
        <f t="shared" si="7"/>
        <v>760</v>
      </c>
      <c r="AT67" s="218">
        <f t="shared" si="8"/>
        <v>465738.5</v>
      </c>
      <c r="AU67" s="218">
        <v>149607.65</v>
      </c>
      <c r="AV67" s="186">
        <v>197</v>
      </c>
      <c r="AW67" s="186">
        <v>1250</v>
      </c>
      <c r="AX67" s="186">
        <f t="shared" si="9"/>
        <v>957</v>
      </c>
      <c r="AY67" s="218">
        <f t="shared" si="10"/>
        <v>615346.15</v>
      </c>
      <c r="AZ67" s="218">
        <v>219438.3</v>
      </c>
      <c r="BA67" s="235">
        <v>170</v>
      </c>
      <c r="BB67" s="218"/>
      <c r="BC67" s="186">
        <v>1550</v>
      </c>
      <c r="BD67" s="186">
        <v>1098</v>
      </c>
      <c r="BE67" s="186">
        <f t="shared" si="11"/>
        <v>1127</v>
      </c>
      <c r="BF67" s="218">
        <f t="shared" si="12"/>
        <v>834784.45</v>
      </c>
      <c r="BG67" s="235">
        <v>189363</v>
      </c>
      <c r="BH67" s="252">
        <v>304</v>
      </c>
      <c r="BI67" s="220">
        <v>419</v>
      </c>
      <c r="BJ67" s="227">
        <f t="shared" si="13"/>
        <v>1969</v>
      </c>
      <c r="BK67" s="228">
        <f t="shared" si="14"/>
        <v>1431</v>
      </c>
      <c r="BL67" s="225">
        <v>338625.6</v>
      </c>
      <c r="BM67" s="218">
        <f t="shared" si="15"/>
        <v>1024147.45</v>
      </c>
      <c r="BN67" s="228">
        <v>494</v>
      </c>
      <c r="BO67" s="228">
        <v>1850</v>
      </c>
      <c r="BP67" s="186">
        <f t="shared" si="16"/>
        <v>1925</v>
      </c>
      <c r="BQ67" s="218">
        <f t="shared" si="17"/>
        <v>1362773.0499999998</v>
      </c>
      <c r="BR67" s="218">
        <v>550266.6</v>
      </c>
      <c r="BS67" s="229">
        <v>291</v>
      </c>
      <c r="BT67" s="230">
        <v>321921.66</v>
      </c>
      <c r="BU67" s="186">
        <v>2150</v>
      </c>
      <c r="BV67" s="186">
        <v>2515</v>
      </c>
      <c r="BW67" s="186">
        <f>BP67+BS67</f>
        <v>2216</v>
      </c>
      <c r="BX67" s="218">
        <f t="shared" si="18"/>
        <v>1913039.65</v>
      </c>
      <c r="BY67" s="231">
        <v>307</v>
      </c>
      <c r="BZ67" s="232">
        <v>390184.72</v>
      </c>
      <c r="CA67" s="218">
        <f>BT67+BX67</f>
        <v>2234961.31</v>
      </c>
      <c r="CB67" s="186">
        <v>2750</v>
      </c>
      <c r="CC67" s="218"/>
      <c r="CD67" s="186">
        <f t="shared" si="19"/>
        <v>2523</v>
      </c>
      <c r="CE67" s="186">
        <v>263</v>
      </c>
      <c r="CF67" s="186">
        <f t="shared" si="20"/>
        <v>2786</v>
      </c>
      <c r="CG67" s="218">
        <v>281751.9</v>
      </c>
      <c r="CH67" s="186">
        <v>220</v>
      </c>
      <c r="CI67" s="217">
        <v>280981.8</v>
      </c>
      <c r="CJ67" s="218">
        <f t="shared" si="21"/>
        <v>2906897.93</v>
      </c>
      <c r="CK67" s="218">
        <f t="shared" si="22"/>
        <v>2625146.0300000003</v>
      </c>
      <c r="CL67" s="186">
        <f t="shared" si="2"/>
        <v>3006</v>
      </c>
      <c r="CM67" s="218">
        <f t="shared" si="23"/>
        <v>3187879.73</v>
      </c>
      <c r="CN67" s="186">
        <f t="shared" si="3"/>
        <v>101.3090909090909</v>
      </c>
      <c r="CO67" s="222">
        <f t="shared" si="24"/>
        <v>100.2</v>
      </c>
      <c r="CP67" s="182">
        <v>500</v>
      </c>
      <c r="CQ67" s="182">
        <f>AG67+AI67</f>
        <v>268</v>
      </c>
      <c r="CR67" s="182">
        <v>307</v>
      </c>
      <c r="CS67" s="218">
        <f>AH67+AJ67</f>
        <v>217074.64</v>
      </c>
      <c r="CT67" s="218">
        <v>248663.86</v>
      </c>
      <c r="CU67" s="186">
        <f t="shared" si="25"/>
        <v>53.6</v>
      </c>
      <c r="CV67" s="183">
        <f>BE67-AW67</f>
        <v>-123</v>
      </c>
      <c r="CW67" s="186">
        <f t="shared" si="26"/>
        <v>60.120000000000005</v>
      </c>
    </row>
    <row r="68" spans="1:101" s="21" customFormat="1" ht="10.5" customHeight="1">
      <c r="A68" s="3"/>
      <c r="B68" s="4" t="s">
        <v>17</v>
      </c>
      <c r="C68" s="223"/>
      <c r="D68" s="216"/>
      <c r="E68" s="216"/>
      <c r="F68" s="186"/>
      <c r="G68" s="186"/>
      <c r="H68" s="186"/>
      <c r="I68" s="186"/>
      <c r="J68" s="186"/>
      <c r="K68" s="186"/>
      <c r="L68" s="186"/>
      <c r="M68" s="186"/>
      <c r="N68" s="182"/>
      <c r="O68" s="187"/>
      <c r="P68" s="187"/>
      <c r="Q68" s="186"/>
      <c r="R68" s="182"/>
      <c r="S68" s="182"/>
      <c r="T68" s="182"/>
      <c r="U68" s="186"/>
      <c r="V68" s="182"/>
      <c r="W68" s="182"/>
      <c r="X68" s="186"/>
      <c r="Y68" s="186"/>
      <c r="Z68" s="217"/>
      <c r="AA68" s="186"/>
      <c r="AB68" s="186"/>
      <c r="AC68" s="218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218"/>
      <c r="AU68" s="218"/>
      <c r="AV68" s="186"/>
      <c r="AW68" s="186"/>
      <c r="AX68" s="186"/>
      <c r="AY68" s="218"/>
      <c r="AZ68" s="218"/>
      <c r="BA68" s="219"/>
      <c r="BB68" s="218"/>
      <c r="BC68" s="186"/>
      <c r="BD68" s="186"/>
      <c r="BE68" s="186"/>
      <c r="BF68" s="218"/>
      <c r="BG68" s="224"/>
      <c r="BH68" s="186"/>
      <c r="BI68" s="182"/>
      <c r="BJ68" s="221"/>
      <c r="BK68" s="228"/>
      <c r="BL68" s="218"/>
      <c r="BM68" s="218"/>
      <c r="BN68" s="186"/>
      <c r="BO68" s="186"/>
      <c r="BP68" s="186"/>
      <c r="BQ68" s="218"/>
      <c r="BR68" s="218"/>
      <c r="BS68" s="186"/>
      <c r="BT68" s="218"/>
      <c r="BU68" s="186"/>
      <c r="BV68" s="186"/>
      <c r="BW68" s="186"/>
      <c r="BX68" s="218"/>
      <c r="BY68" s="222"/>
      <c r="BZ68" s="217"/>
      <c r="CA68" s="218"/>
      <c r="CB68" s="186"/>
      <c r="CC68" s="218"/>
      <c r="CD68" s="186"/>
      <c r="CE68" s="186"/>
      <c r="CF68" s="186"/>
      <c r="CG68" s="218"/>
      <c r="CH68" s="186"/>
      <c r="CI68" s="217"/>
      <c r="CJ68" s="218"/>
      <c r="CK68" s="218"/>
      <c r="CL68" s="186"/>
      <c r="CM68" s="218"/>
      <c r="CN68" s="186"/>
      <c r="CO68" s="222"/>
      <c r="CP68" s="186"/>
      <c r="CQ68" s="182"/>
      <c r="CR68" s="182"/>
      <c r="CS68" s="218"/>
      <c r="CT68" s="218"/>
      <c r="CU68" s="186"/>
      <c r="CV68" s="183"/>
      <c r="CW68" s="186"/>
    </row>
    <row r="69" spans="1:101" s="21" customFormat="1" ht="13.5" customHeight="1">
      <c r="A69" s="3">
        <v>4090101</v>
      </c>
      <c r="B69" s="3" t="s">
        <v>91</v>
      </c>
      <c r="C69" s="216">
        <v>8300</v>
      </c>
      <c r="D69" s="216"/>
      <c r="E69" s="216"/>
      <c r="F69" s="186"/>
      <c r="G69" s="186"/>
      <c r="H69" s="186"/>
      <c r="I69" s="186"/>
      <c r="J69" s="186"/>
      <c r="K69" s="186"/>
      <c r="L69" s="186"/>
      <c r="M69" s="186"/>
      <c r="N69" s="182"/>
      <c r="O69" s="187"/>
      <c r="P69" s="187"/>
      <c r="Q69" s="186"/>
      <c r="R69" s="182"/>
      <c r="S69" s="182"/>
      <c r="T69" s="182"/>
      <c r="U69" s="186"/>
      <c r="V69" s="182"/>
      <c r="W69" s="182"/>
      <c r="X69" s="186"/>
      <c r="Y69" s="186"/>
      <c r="Z69" s="217"/>
      <c r="AA69" s="186"/>
      <c r="AB69" s="186"/>
      <c r="AC69" s="240">
        <v>9821418.05</v>
      </c>
      <c r="AD69" s="182">
        <v>820</v>
      </c>
      <c r="AE69" s="182"/>
      <c r="AF69" s="182">
        <v>1996</v>
      </c>
      <c r="AG69" s="182">
        <v>411</v>
      </c>
      <c r="AH69" s="182">
        <v>381950.52</v>
      </c>
      <c r="AI69" s="182">
        <v>882</v>
      </c>
      <c r="AJ69" s="182">
        <v>819660.24</v>
      </c>
      <c r="AK69" s="182">
        <v>2122</v>
      </c>
      <c r="AL69" s="182">
        <v>905</v>
      </c>
      <c r="AM69" s="182">
        <f t="shared" si="5"/>
        <v>2901</v>
      </c>
      <c r="AN69" s="241">
        <v>3667</v>
      </c>
      <c r="AO69" s="182"/>
      <c r="AP69" s="182">
        <v>2931</v>
      </c>
      <c r="AQ69" s="182">
        <f t="shared" si="6"/>
        <v>2032</v>
      </c>
      <c r="AR69" s="182">
        <v>812</v>
      </c>
      <c r="AS69" s="182">
        <f t="shared" si="7"/>
        <v>2844</v>
      </c>
      <c r="AT69" s="218">
        <f t="shared" si="8"/>
        <v>1888378.2400000002</v>
      </c>
      <c r="AU69" s="218">
        <v>752588.24</v>
      </c>
      <c r="AV69" s="186">
        <v>509</v>
      </c>
      <c r="AW69" s="186">
        <v>4164</v>
      </c>
      <c r="AX69" s="186">
        <f t="shared" si="9"/>
        <v>3353</v>
      </c>
      <c r="AY69" s="218">
        <f t="shared" si="10"/>
        <v>2640966.4800000004</v>
      </c>
      <c r="AZ69" s="218">
        <v>669746.18</v>
      </c>
      <c r="BA69" s="235">
        <v>834</v>
      </c>
      <c r="BB69" s="218"/>
      <c r="BC69" s="186">
        <v>4994</v>
      </c>
      <c r="BD69" s="186">
        <v>4164</v>
      </c>
      <c r="BE69" s="186">
        <f t="shared" si="11"/>
        <v>4187</v>
      </c>
      <c r="BF69" s="218">
        <f t="shared" si="12"/>
        <v>3310712.6600000006</v>
      </c>
      <c r="BG69" s="235">
        <v>1102564.68</v>
      </c>
      <c r="BH69" s="246">
        <v>595</v>
      </c>
      <c r="BI69" s="220">
        <v>710</v>
      </c>
      <c r="BJ69" s="247">
        <f t="shared" si="13"/>
        <v>5704</v>
      </c>
      <c r="BK69" s="228">
        <f t="shared" si="14"/>
        <v>4782</v>
      </c>
      <c r="BL69" s="248">
        <v>786601.9</v>
      </c>
      <c r="BM69" s="218">
        <f t="shared" si="15"/>
        <v>4413277.340000001</v>
      </c>
      <c r="BN69" s="249">
        <v>584</v>
      </c>
      <c r="BO69" s="249">
        <v>5937</v>
      </c>
      <c r="BP69" s="186">
        <f t="shared" si="16"/>
        <v>5366</v>
      </c>
      <c r="BQ69" s="218">
        <f t="shared" si="17"/>
        <v>5199879.240000001</v>
      </c>
      <c r="BR69" s="218">
        <v>772059.68</v>
      </c>
      <c r="BS69" s="186">
        <v>971</v>
      </c>
      <c r="BT69" s="218">
        <v>1280692.46</v>
      </c>
      <c r="BU69" s="186">
        <v>6509</v>
      </c>
      <c r="BV69" s="186">
        <v>7344</v>
      </c>
      <c r="BW69" s="186">
        <f>BP69+BS69</f>
        <v>6337</v>
      </c>
      <c r="BX69" s="218">
        <f t="shared" si="18"/>
        <v>5971938.920000001</v>
      </c>
      <c r="BY69" s="231">
        <v>928</v>
      </c>
      <c r="BZ69" s="232">
        <v>1405327.16</v>
      </c>
      <c r="CA69" s="218">
        <f>BT69+BX69</f>
        <v>7252631.380000001</v>
      </c>
      <c r="CB69" s="186">
        <v>8004</v>
      </c>
      <c r="CC69" s="218"/>
      <c r="CD69" s="186">
        <f t="shared" si="19"/>
        <v>7265</v>
      </c>
      <c r="CE69" s="186">
        <v>610</v>
      </c>
      <c r="CF69" s="186">
        <f t="shared" si="20"/>
        <v>7875</v>
      </c>
      <c r="CG69" s="218">
        <v>795600.8</v>
      </c>
      <c r="CH69" s="186">
        <v>470</v>
      </c>
      <c r="CI69" s="217">
        <v>722077.76</v>
      </c>
      <c r="CJ69" s="218">
        <f t="shared" si="21"/>
        <v>9453559.340000002</v>
      </c>
      <c r="CK69" s="218">
        <f t="shared" si="22"/>
        <v>8657958.540000001</v>
      </c>
      <c r="CL69" s="186">
        <f t="shared" si="2"/>
        <v>8345</v>
      </c>
      <c r="CM69" s="218">
        <f t="shared" si="23"/>
        <v>10175637.100000001</v>
      </c>
      <c r="CN69" s="186">
        <f t="shared" si="3"/>
        <v>98.38830584707647</v>
      </c>
      <c r="CO69" s="222">
        <f t="shared" si="24"/>
        <v>100.54216867469879</v>
      </c>
      <c r="CP69" s="182">
        <v>1560</v>
      </c>
      <c r="CQ69" s="182">
        <v>1287</v>
      </c>
      <c r="CR69" s="182">
        <v>745</v>
      </c>
      <c r="CS69" s="218">
        <v>1196034.84</v>
      </c>
      <c r="CT69" s="218">
        <v>692343.4</v>
      </c>
      <c r="CU69" s="186">
        <f t="shared" si="25"/>
        <v>82.5</v>
      </c>
      <c r="CV69" s="183">
        <f>BE69-AW69</f>
        <v>23</v>
      </c>
      <c r="CW69" s="186">
        <f t="shared" si="26"/>
        <v>166.9</v>
      </c>
    </row>
    <row r="70" spans="1:101" s="21" customFormat="1" ht="11.25" customHeight="1">
      <c r="A70" s="3">
        <v>4090901</v>
      </c>
      <c r="B70" s="3" t="s">
        <v>92</v>
      </c>
      <c r="C70" s="216">
        <v>1000</v>
      </c>
      <c r="D70" s="216"/>
      <c r="E70" s="216"/>
      <c r="F70" s="186"/>
      <c r="G70" s="186"/>
      <c r="H70" s="186"/>
      <c r="I70" s="186"/>
      <c r="J70" s="186"/>
      <c r="K70" s="186"/>
      <c r="L70" s="186"/>
      <c r="M70" s="186"/>
      <c r="N70" s="182"/>
      <c r="O70" s="187"/>
      <c r="P70" s="187"/>
      <c r="Q70" s="186"/>
      <c r="R70" s="182"/>
      <c r="S70" s="186"/>
      <c r="T70" s="182"/>
      <c r="U70" s="186"/>
      <c r="V70" s="182"/>
      <c r="W70" s="182"/>
      <c r="X70" s="186"/>
      <c r="Y70" s="186"/>
      <c r="Z70" s="217"/>
      <c r="AA70" s="186"/>
      <c r="AB70" s="186"/>
      <c r="AC70" s="242">
        <v>1145107.35</v>
      </c>
      <c r="AD70" s="182">
        <v>83</v>
      </c>
      <c r="AE70" s="182"/>
      <c r="AF70" s="182">
        <v>378</v>
      </c>
      <c r="AG70" s="182">
        <v>90</v>
      </c>
      <c r="AH70" s="182">
        <v>82561.5</v>
      </c>
      <c r="AI70" s="182">
        <v>158</v>
      </c>
      <c r="AJ70" s="182">
        <v>144941.3</v>
      </c>
      <c r="AK70" s="182">
        <v>365</v>
      </c>
      <c r="AL70" s="182">
        <v>65</v>
      </c>
      <c r="AM70" s="182">
        <f t="shared" si="5"/>
        <v>443</v>
      </c>
      <c r="AN70" s="243">
        <v>475</v>
      </c>
      <c r="AO70" s="182"/>
      <c r="AP70" s="182">
        <v>481</v>
      </c>
      <c r="AQ70" s="182">
        <f t="shared" si="6"/>
        <v>342</v>
      </c>
      <c r="AR70" s="182">
        <v>72</v>
      </c>
      <c r="AS70" s="182">
        <f t="shared" si="7"/>
        <v>414</v>
      </c>
      <c r="AT70" s="218">
        <f t="shared" si="8"/>
        <v>313733.7</v>
      </c>
      <c r="AU70" s="218">
        <v>69211.44</v>
      </c>
      <c r="AV70" s="186">
        <v>54</v>
      </c>
      <c r="AW70" s="186">
        <v>545</v>
      </c>
      <c r="AX70" s="186">
        <f t="shared" si="9"/>
        <v>468</v>
      </c>
      <c r="AY70" s="218">
        <f t="shared" si="10"/>
        <v>382945.14</v>
      </c>
      <c r="AZ70" s="218">
        <v>70202.16</v>
      </c>
      <c r="BA70" s="219">
        <v>50</v>
      </c>
      <c r="BB70" s="218"/>
      <c r="BC70" s="186">
        <v>613</v>
      </c>
      <c r="BD70" s="186">
        <v>500</v>
      </c>
      <c r="BE70" s="186">
        <f t="shared" si="11"/>
        <v>518</v>
      </c>
      <c r="BF70" s="218">
        <f t="shared" si="12"/>
        <v>453147.30000000005</v>
      </c>
      <c r="BG70" s="224">
        <v>65002</v>
      </c>
      <c r="BH70" s="250">
        <v>47</v>
      </c>
      <c r="BI70" s="220">
        <v>50</v>
      </c>
      <c r="BJ70" s="221">
        <f t="shared" si="13"/>
        <v>663</v>
      </c>
      <c r="BK70" s="228">
        <f t="shared" si="14"/>
        <v>565</v>
      </c>
      <c r="BL70" s="251">
        <v>61101.88</v>
      </c>
      <c r="BM70" s="218">
        <f t="shared" si="15"/>
        <v>518149.30000000005</v>
      </c>
      <c r="BN70" s="186">
        <v>50</v>
      </c>
      <c r="BO70" s="186">
        <v>614</v>
      </c>
      <c r="BP70" s="186">
        <f t="shared" si="16"/>
        <v>615</v>
      </c>
      <c r="BQ70" s="218">
        <f t="shared" si="17"/>
        <v>579251.18</v>
      </c>
      <c r="BR70" s="218">
        <v>65002</v>
      </c>
      <c r="BS70" s="186">
        <v>48</v>
      </c>
      <c r="BT70" s="218">
        <v>57947.52</v>
      </c>
      <c r="BU70" s="186">
        <v>704</v>
      </c>
      <c r="BV70" s="186">
        <v>812</v>
      </c>
      <c r="BW70" s="186">
        <f>BP70+BS70</f>
        <v>663</v>
      </c>
      <c r="BX70" s="218">
        <f t="shared" si="18"/>
        <v>644253.18</v>
      </c>
      <c r="BY70" s="253">
        <v>101</v>
      </c>
      <c r="BZ70" s="232">
        <v>140928.33</v>
      </c>
      <c r="CA70" s="218">
        <f>BT70+BX70</f>
        <v>702200.7000000001</v>
      </c>
      <c r="CB70" s="186">
        <v>936</v>
      </c>
      <c r="CC70" s="218"/>
      <c r="CD70" s="186">
        <f t="shared" si="19"/>
        <v>764</v>
      </c>
      <c r="CE70" s="186">
        <v>144</v>
      </c>
      <c r="CF70" s="186">
        <f t="shared" si="20"/>
        <v>908</v>
      </c>
      <c r="CG70" s="218">
        <v>160110.72</v>
      </c>
      <c r="CH70" s="186">
        <v>91</v>
      </c>
      <c r="CI70" s="217">
        <v>121872.52</v>
      </c>
      <c r="CJ70" s="218">
        <f t="shared" si="21"/>
        <v>1003239.75</v>
      </c>
      <c r="CK70" s="218">
        <f t="shared" si="22"/>
        <v>843129.03</v>
      </c>
      <c r="CL70" s="186">
        <f t="shared" si="2"/>
        <v>999</v>
      </c>
      <c r="CM70" s="218">
        <f t="shared" si="23"/>
        <v>1125112.27</v>
      </c>
      <c r="CN70" s="186">
        <f t="shared" si="3"/>
        <v>97.00854700854701</v>
      </c>
      <c r="CO70" s="222">
        <f t="shared" si="24"/>
        <v>99.9</v>
      </c>
      <c r="CP70" s="182">
        <v>265</v>
      </c>
      <c r="CQ70" s="182">
        <v>251</v>
      </c>
      <c r="CR70" s="182">
        <v>91</v>
      </c>
      <c r="CS70" s="218">
        <v>230254.85</v>
      </c>
      <c r="CT70" s="218">
        <v>83478.85</v>
      </c>
      <c r="CU70" s="186">
        <f t="shared" si="25"/>
        <v>94.71698113207547</v>
      </c>
      <c r="CV70" s="183">
        <f>BE70-AW70</f>
        <v>-27</v>
      </c>
      <c r="CW70" s="186">
        <f t="shared" si="26"/>
        <v>19.98</v>
      </c>
    </row>
    <row r="71" spans="1:101" s="21" customFormat="1" ht="15">
      <c r="A71" s="3">
        <v>2070101</v>
      </c>
      <c r="B71" s="3" t="s">
        <v>18</v>
      </c>
      <c r="C71" s="216">
        <v>1200</v>
      </c>
      <c r="D71" s="216"/>
      <c r="E71" s="216"/>
      <c r="F71" s="186"/>
      <c r="G71" s="186"/>
      <c r="H71" s="186"/>
      <c r="I71" s="186"/>
      <c r="J71" s="186"/>
      <c r="K71" s="186"/>
      <c r="L71" s="186"/>
      <c r="M71" s="186"/>
      <c r="N71" s="182"/>
      <c r="O71" s="187"/>
      <c r="P71" s="187"/>
      <c r="Q71" s="186"/>
      <c r="R71" s="182"/>
      <c r="S71" s="182"/>
      <c r="T71" s="182"/>
      <c r="U71" s="186"/>
      <c r="V71" s="182"/>
      <c r="W71" s="182"/>
      <c r="X71" s="186"/>
      <c r="Y71" s="186"/>
      <c r="Z71" s="217"/>
      <c r="AA71" s="186"/>
      <c r="AB71" s="186"/>
      <c r="AC71" s="242">
        <v>1685932</v>
      </c>
      <c r="AD71" s="182">
        <v>0</v>
      </c>
      <c r="AE71" s="182"/>
      <c r="AF71" s="182">
        <v>100</v>
      </c>
      <c r="AG71" s="182"/>
      <c r="AH71" s="182"/>
      <c r="AI71" s="182"/>
      <c r="AJ71" s="182"/>
      <c r="AK71" s="182">
        <v>172</v>
      </c>
      <c r="AL71" s="182">
        <v>100</v>
      </c>
      <c r="AM71" s="182">
        <f t="shared" si="5"/>
        <v>200</v>
      </c>
      <c r="AN71" s="243">
        <v>300</v>
      </c>
      <c r="AO71" s="182"/>
      <c r="AP71" s="182">
        <v>321</v>
      </c>
      <c r="AQ71" s="182">
        <f t="shared" si="6"/>
        <v>171</v>
      </c>
      <c r="AR71" s="182">
        <v>120</v>
      </c>
      <c r="AS71" s="182">
        <f t="shared" si="7"/>
        <v>291</v>
      </c>
      <c r="AT71" s="218">
        <f t="shared" si="8"/>
        <v>172910.07</v>
      </c>
      <c r="AU71" s="218">
        <v>119418</v>
      </c>
      <c r="AV71" s="186">
        <v>113</v>
      </c>
      <c r="AW71" s="186">
        <v>400</v>
      </c>
      <c r="AX71" s="186">
        <f t="shared" si="9"/>
        <v>404</v>
      </c>
      <c r="AY71" s="218">
        <f t="shared" si="10"/>
        <v>292328.07</v>
      </c>
      <c r="AZ71" s="218">
        <v>167838.9</v>
      </c>
      <c r="BA71" s="235">
        <v>93</v>
      </c>
      <c r="BB71" s="218"/>
      <c r="BC71" s="186">
        <v>500</v>
      </c>
      <c r="BD71" s="186">
        <v>400</v>
      </c>
      <c r="BE71" s="186">
        <f t="shared" si="11"/>
        <v>497</v>
      </c>
      <c r="BF71" s="218">
        <f t="shared" si="12"/>
        <v>460166.97</v>
      </c>
      <c r="BG71" s="220">
        <v>138132.9</v>
      </c>
      <c r="BH71" s="252">
        <v>139</v>
      </c>
      <c r="BI71" s="220">
        <v>100</v>
      </c>
      <c r="BJ71" s="227">
        <f t="shared" si="13"/>
        <v>600</v>
      </c>
      <c r="BK71" s="228">
        <f t="shared" si="14"/>
        <v>636</v>
      </c>
      <c r="BL71" s="225">
        <v>188852.35</v>
      </c>
      <c r="BM71" s="218">
        <f t="shared" si="15"/>
        <v>598299.87</v>
      </c>
      <c r="BN71" s="228">
        <v>85</v>
      </c>
      <c r="BO71" s="228">
        <v>600</v>
      </c>
      <c r="BP71" s="186">
        <f t="shared" si="16"/>
        <v>721</v>
      </c>
      <c r="BQ71" s="218">
        <f t="shared" si="17"/>
        <v>787152.22</v>
      </c>
      <c r="BR71" s="218">
        <v>115485.25</v>
      </c>
      <c r="BS71" s="229">
        <v>168</v>
      </c>
      <c r="BT71" s="230">
        <v>228253.2</v>
      </c>
      <c r="BU71" s="186">
        <v>600</v>
      </c>
      <c r="BV71" s="186">
        <v>800</v>
      </c>
      <c r="BW71" s="186">
        <f>BP71+BS71</f>
        <v>889</v>
      </c>
      <c r="BX71" s="218">
        <f t="shared" si="18"/>
        <v>902637.47</v>
      </c>
      <c r="BY71" s="231">
        <v>104</v>
      </c>
      <c r="BZ71" s="232">
        <v>163196.8</v>
      </c>
      <c r="CA71" s="218">
        <f>BT71+BX71</f>
        <v>1130890.67</v>
      </c>
      <c r="CB71" s="186">
        <v>1000</v>
      </c>
      <c r="CC71" s="218"/>
      <c r="CD71" s="186">
        <f t="shared" si="19"/>
        <v>993</v>
      </c>
      <c r="CE71" s="186">
        <v>112</v>
      </c>
      <c r="CF71" s="186">
        <f t="shared" si="20"/>
        <v>1105</v>
      </c>
      <c r="CG71" s="218">
        <v>139469.12</v>
      </c>
      <c r="CH71" s="186">
        <v>109</v>
      </c>
      <c r="CI71" s="217">
        <v>162255.22</v>
      </c>
      <c r="CJ71" s="218">
        <f t="shared" si="21"/>
        <v>1433556.5899999999</v>
      </c>
      <c r="CK71" s="218">
        <f t="shared" si="22"/>
        <v>1294087.47</v>
      </c>
      <c r="CL71" s="186">
        <f t="shared" si="2"/>
        <v>1214</v>
      </c>
      <c r="CM71" s="218">
        <f t="shared" si="23"/>
        <v>1595811.8099999998</v>
      </c>
      <c r="CN71" s="186">
        <f t="shared" si="3"/>
        <v>110.5</v>
      </c>
      <c r="CO71" s="222">
        <f t="shared" si="24"/>
        <v>101.16666666666667</v>
      </c>
      <c r="CP71" s="182">
        <v>0</v>
      </c>
      <c r="CQ71" s="182">
        <f>AG71+AI71</f>
        <v>0</v>
      </c>
      <c r="CR71" s="182">
        <v>171</v>
      </c>
      <c r="CS71" s="218">
        <f>AH71+AJ71</f>
        <v>0</v>
      </c>
      <c r="CT71" s="218">
        <v>172910.07</v>
      </c>
      <c r="CU71" s="186">
        <v>0</v>
      </c>
      <c r="CV71" s="183">
        <f>BE71-AW71</f>
        <v>97</v>
      </c>
      <c r="CW71" s="186">
        <f t="shared" si="26"/>
        <v>24.28</v>
      </c>
    </row>
    <row r="72" spans="1:101" s="21" customFormat="1" ht="15">
      <c r="A72" s="3">
        <v>2080101</v>
      </c>
      <c r="B72" s="3" t="s">
        <v>19</v>
      </c>
      <c r="C72" s="216">
        <v>1500</v>
      </c>
      <c r="D72" s="216"/>
      <c r="E72" s="216"/>
      <c r="F72" s="186"/>
      <c r="G72" s="186"/>
      <c r="H72" s="186"/>
      <c r="I72" s="186"/>
      <c r="J72" s="186"/>
      <c r="K72" s="186"/>
      <c r="L72" s="186"/>
      <c r="M72" s="186"/>
      <c r="N72" s="182"/>
      <c r="O72" s="187"/>
      <c r="P72" s="187"/>
      <c r="Q72" s="186"/>
      <c r="R72" s="182"/>
      <c r="S72" s="182"/>
      <c r="T72" s="182"/>
      <c r="U72" s="186"/>
      <c r="V72" s="182"/>
      <c r="W72" s="182"/>
      <c r="X72" s="186"/>
      <c r="Y72" s="186"/>
      <c r="Z72" s="217"/>
      <c r="AA72" s="186"/>
      <c r="AB72" s="186"/>
      <c r="AC72" s="240">
        <v>1824250.7699999998</v>
      </c>
      <c r="AD72" s="182">
        <v>124</v>
      </c>
      <c r="AE72" s="182"/>
      <c r="AF72" s="182">
        <v>374</v>
      </c>
      <c r="AG72" s="182">
        <v>98</v>
      </c>
      <c r="AH72" s="182">
        <v>97619.76</v>
      </c>
      <c r="AI72" s="182">
        <v>147</v>
      </c>
      <c r="AJ72" s="182">
        <v>146429.64</v>
      </c>
      <c r="AK72" s="182">
        <v>374</v>
      </c>
      <c r="AL72" s="182">
        <v>124</v>
      </c>
      <c r="AM72" s="182">
        <f t="shared" si="5"/>
        <v>498</v>
      </c>
      <c r="AN72" s="241">
        <v>623</v>
      </c>
      <c r="AO72" s="182"/>
      <c r="AP72" s="182">
        <v>523</v>
      </c>
      <c r="AQ72" s="182">
        <f t="shared" si="6"/>
        <v>373</v>
      </c>
      <c r="AR72" s="182">
        <v>145</v>
      </c>
      <c r="AS72" s="182">
        <f t="shared" si="7"/>
        <v>518</v>
      </c>
      <c r="AT72" s="218">
        <f t="shared" si="8"/>
        <v>371552.76</v>
      </c>
      <c r="AU72" s="218">
        <v>142410.3</v>
      </c>
      <c r="AV72" s="186">
        <v>118</v>
      </c>
      <c r="AW72" s="186">
        <v>746</v>
      </c>
      <c r="AX72" s="186">
        <f t="shared" si="9"/>
        <v>636</v>
      </c>
      <c r="AY72" s="218">
        <f t="shared" si="10"/>
        <v>513963.06</v>
      </c>
      <c r="AZ72" s="218">
        <v>156903.42</v>
      </c>
      <c r="BA72" s="235">
        <v>109</v>
      </c>
      <c r="BB72" s="218"/>
      <c r="BC72" s="186">
        <v>873</v>
      </c>
      <c r="BD72" s="186">
        <v>720</v>
      </c>
      <c r="BE72" s="186">
        <f t="shared" si="11"/>
        <v>745</v>
      </c>
      <c r="BF72" s="218">
        <f t="shared" si="12"/>
        <v>670866.48</v>
      </c>
      <c r="BG72" s="220">
        <v>144936.21</v>
      </c>
      <c r="BH72" s="252">
        <v>125</v>
      </c>
      <c r="BI72" s="220">
        <v>88</v>
      </c>
      <c r="BJ72" s="227">
        <f t="shared" si="13"/>
        <v>961</v>
      </c>
      <c r="BK72" s="228">
        <f t="shared" si="14"/>
        <v>870</v>
      </c>
      <c r="BL72" s="225">
        <v>166392.5</v>
      </c>
      <c r="BM72" s="218">
        <f t="shared" si="15"/>
        <v>815802.69</v>
      </c>
      <c r="BN72" s="228">
        <v>88</v>
      </c>
      <c r="BO72" s="228">
        <v>959</v>
      </c>
      <c r="BP72" s="186">
        <f t="shared" si="16"/>
        <v>958</v>
      </c>
      <c r="BQ72" s="218">
        <f t="shared" si="17"/>
        <v>982195.19</v>
      </c>
      <c r="BR72" s="218">
        <v>117140.32</v>
      </c>
      <c r="BS72" s="229">
        <v>168</v>
      </c>
      <c r="BT72" s="230">
        <v>223631.52</v>
      </c>
      <c r="BU72" s="186">
        <v>1126</v>
      </c>
      <c r="BV72" s="186">
        <v>1255</v>
      </c>
      <c r="BW72" s="186">
        <f>BP72+BS72</f>
        <v>1126</v>
      </c>
      <c r="BX72" s="218">
        <f t="shared" si="18"/>
        <v>1099335.51</v>
      </c>
      <c r="BY72" s="231">
        <v>124</v>
      </c>
      <c r="BZ72" s="232">
        <v>190473.92</v>
      </c>
      <c r="CA72" s="218">
        <f>BT72+BX72</f>
        <v>1322967.03</v>
      </c>
      <c r="CB72" s="186">
        <v>1362</v>
      </c>
      <c r="CC72" s="218"/>
      <c r="CD72" s="186">
        <f t="shared" si="19"/>
        <v>1250</v>
      </c>
      <c r="CE72" s="186">
        <v>120</v>
      </c>
      <c r="CF72" s="186">
        <f t="shared" si="20"/>
        <v>1370</v>
      </c>
      <c r="CG72" s="218">
        <v>160146.68</v>
      </c>
      <c r="CH72" s="186">
        <v>135</v>
      </c>
      <c r="CI72" s="217">
        <v>214289.55</v>
      </c>
      <c r="CJ72" s="218">
        <f t="shared" si="21"/>
        <v>1673587.63</v>
      </c>
      <c r="CK72" s="218">
        <f t="shared" si="22"/>
        <v>1513440.95</v>
      </c>
      <c r="CL72" s="186">
        <f t="shared" si="2"/>
        <v>1505</v>
      </c>
      <c r="CM72" s="218">
        <f t="shared" si="23"/>
        <v>1887877.18</v>
      </c>
      <c r="CN72" s="186">
        <f aca="true" t="shared" si="35" ref="CN72:CN117">CF72/CB72*100</f>
        <v>100.58737151248165</v>
      </c>
      <c r="CO72" s="222">
        <f t="shared" si="24"/>
        <v>100.33333333333334</v>
      </c>
      <c r="CP72" s="182">
        <v>244</v>
      </c>
      <c r="CQ72" s="182">
        <v>243</v>
      </c>
      <c r="CR72" s="182">
        <v>130</v>
      </c>
      <c r="CS72" s="218">
        <v>242057.16</v>
      </c>
      <c r="CT72" s="218">
        <v>129495.6</v>
      </c>
      <c r="CU72" s="186">
        <f t="shared" si="25"/>
        <v>99.59016393442623</v>
      </c>
      <c r="CV72" s="183">
        <f>BE72-AW72</f>
        <v>-1</v>
      </c>
      <c r="CW72" s="186">
        <f t="shared" si="26"/>
        <v>30.1</v>
      </c>
    </row>
    <row r="73" spans="1:101" s="21" customFormat="1" ht="15">
      <c r="A73" s="3">
        <v>2090101</v>
      </c>
      <c r="B73" s="3" t="s">
        <v>20</v>
      </c>
      <c r="C73" s="216">
        <v>2300</v>
      </c>
      <c r="D73" s="216"/>
      <c r="E73" s="216"/>
      <c r="F73" s="186"/>
      <c r="G73" s="186"/>
      <c r="H73" s="186"/>
      <c r="I73" s="186"/>
      <c r="J73" s="186"/>
      <c r="K73" s="186"/>
      <c r="L73" s="186"/>
      <c r="M73" s="186"/>
      <c r="N73" s="182"/>
      <c r="O73" s="187"/>
      <c r="P73" s="187"/>
      <c r="Q73" s="186"/>
      <c r="R73" s="182"/>
      <c r="S73" s="182"/>
      <c r="T73" s="182"/>
      <c r="U73" s="186"/>
      <c r="V73" s="182"/>
      <c r="W73" s="182"/>
      <c r="X73" s="186"/>
      <c r="Y73" s="186"/>
      <c r="Z73" s="217"/>
      <c r="AA73" s="186"/>
      <c r="AB73" s="186"/>
      <c r="AC73" s="242">
        <v>2650370.72</v>
      </c>
      <c r="AD73" s="182">
        <v>120</v>
      </c>
      <c r="AE73" s="182"/>
      <c r="AF73" s="182">
        <v>650</v>
      </c>
      <c r="AG73" s="182">
        <v>120</v>
      </c>
      <c r="AH73" s="182">
        <v>113142</v>
      </c>
      <c r="AI73" s="182">
        <v>322</v>
      </c>
      <c r="AJ73" s="182">
        <v>303597.7</v>
      </c>
      <c r="AK73" s="182">
        <v>651</v>
      </c>
      <c r="AL73" s="182">
        <v>209</v>
      </c>
      <c r="AM73" s="182">
        <f t="shared" si="5"/>
        <v>859</v>
      </c>
      <c r="AN73" s="243">
        <v>1093</v>
      </c>
      <c r="AO73" s="182"/>
      <c r="AP73" s="182">
        <v>887</v>
      </c>
      <c r="AQ73" s="182">
        <f t="shared" si="6"/>
        <v>642</v>
      </c>
      <c r="AR73" s="182">
        <v>212</v>
      </c>
      <c r="AS73" s="182">
        <f t="shared" si="7"/>
        <v>854</v>
      </c>
      <c r="AT73" s="218">
        <f t="shared" si="8"/>
        <v>605309.7</v>
      </c>
      <c r="AU73" s="218">
        <v>197232.08</v>
      </c>
      <c r="AV73" s="186">
        <v>232</v>
      </c>
      <c r="AW73" s="186">
        <v>1357</v>
      </c>
      <c r="AX73" s="186">
        <f t="shared" si="9"/>
        <v>1086</v>
      </c>
      <c r="AY73" s="218">
        <f t="shared" si="10"/>
        <v>802541.7799999999</v>
      </c>
      <c r="AZ73" s="218">
        <v>296470.48</v>
      </c>
      <c r="BA73" s="235">
        <v>270</v>
      </c>
      <c r="BB73" s="218"/>
      <c r="BC73" s="186">
        <v>1527</v>
      </c>
      <c r="BD73" s="186">
        <v>1350</v>
      </c>
      <c r="BE73" s="186">
        <f t="shared" si="11"/>
        <v>1356</v>
      </c>
      <c r="BF73" s="218">
        <f t="shared" si="12"/>
        <v>1099012.2599999998</v>
      </c>
      <c r="BG73" s="235">
        <v>345030.3</v>
      </c>
      <c r="BH73" s="252">
        <v>171</v>
      </c>
      <c r="BI73" s="220">
        <v>68</v>
      </c>
      <c r="BJ73" s="227">
        <f t="shared" si="13"/>
        <v>1595</v>
      </c>
      <c r="BK73" s="228">
        <f t="shared" si="14"/>
        <v>1527</v>
      </c>
      <c r="BL73" s="225">
        <v>218271.24</v>
      </c>
      <c r="BM73" s="218">
        <f t="shared" si="15"/>
        <v>1444042.5599999998</v>
      </c>
      <c r="BN73" s="228">
        <v>66</v>
      </c>
      <c r="BO73" s="228">
        <v>1594</v>
      </c>
      <c r="BP73" s="186">
        <f t="shared" si="16"/>
        <v>1593</v>
      </c>
      <c r="BQ73" s="218">
        <f t="shared" si="17"/>
        <v>1662313.7999999998</v>
      </c>
      <c r="BR73" s="218">
        <v>84245.04</v>
      </c>
      <c r="BS73" s="229">
        <v>239</v>
      </c>
      <c r="BT73" s="230">
        <v>305069.16</v>
      </c>
      <c r="BU73" s="186">
        <v>1829</v>
      </c>
      <c r="BV73" s="186">
        <v>2114</v>
      </c>
      <c r="BW73" s="186">
        <f>BP73+BS73</f>
        <v>1832</v>
      </c>
      <c r="BX73" s="218">
        <f t="shared" si="18"/>
        <v>1746558.8399999999</v>
      </c>
      <c r="BY73" s="231">
        <v>238</v>
      </c>
      <c r="BZ73" s="232">
        <v>350588.37</v>
      </c>
      <c r="CA73" s="218">
        <f>BT73+BX73</f>
        <v>2051627.9999999998</v>
      </c>
      <c r="CB73" s="186">
        <v>2300</v>
      </c>
      <c r="CC73" s="218"/>
      <c r="CD73" s="186">
        <f t="shared" si="19"/>
        <v>2070</v>
      </c>
      <c r="CE73" s="186">
        <v>234</v>
      </c>
      <c r="CF73" s="186">
        <f aca="true" t="shared" si="36" ref="CF73:CF118">CD73+CE73</f>
        <v>2304</v>
      </c>
      <c r="CG73" s="218">
        <v>293183.28</v>
      </c>
      <c r="CH73" s="186"/>
      <c r="CI73" s="217"/>
      <c r="CJ73" s="218">
        <f aca="true" t="shared" si="37" ref="CJ73:CJ118">CG73+CK73</f>
        <v>2695399.6499999994</v>
      </c>
      <c r="CK73" s="218">
        <f t="shared" si="22"/>
        <v>2402216.3699999996</v>
      </c>
      <c r="CL73" s="186">
        <f aca="true" t="shared" si="38" ref="CL73:CL118">CF73+CH73</f>
        <v>2304</v>
      </c>
      <c r="CM73" s="218">
        <f aca="true" t="shared" si="39" ref="CM73:CM118">CI73+CJ73</f>
        <v>2695399.6499999994</v>
      </c>
      <c r="CN73" s="186">
        <f t="shared" si="35"/>
        <v>100.17391304347827</v>
      </c>
      <c r="CO73" s="222">
        <f aca="true" t="shared" si="40" ref="CO73:CO118">CL73/C73*100</f>
        <v>100.17391304347827</v>
      </c>
      <c r="CP73" s="182">
        <v>385</v>
      </c>
      <c r="CQ73" s="182">
        <v>380</v>
      </c>
      <c r="CR73" s="182">
        <v>262</v>
      </c>
      <c r="CS73" s="218">
        <v>358283</v>
      </c>
      <c r="CT73" s="218">
        <v>247026.7</v>
      </c>
      <c r="CU73" s="186">
        <f t="shared" si="25"/>
        <v>98.7012987012987</v>
      </c>
      <c r="CV73" s="183">
        <f>BE73-AW73</f>
        <v>-1</v>
      </c>
      <c r="CW73" s="186">
        <f aca="true" t="shared" si="41" ref="CW73:CW118">CL73*0.02</f>
        <v>46.08</v>
      </c>
    </row>
    <row r="74" spans="1:101" s="21" customFormat="1" ht="15">
      <c r="A74" s="3">
        <v>2120101</v>
      </c>
      <c r="B74" s="3" t="s">
        <v>21</v>
      </c>
      <c r="C74" s="216">
        <v>2700</v>
      </c>
      <c r="D74" s="216"/>
      <c r="E74" s="216"/>
      <c r="F74" s="186"/>
      <c r="G74" s="186"/>
      <c r="H74" s="186"/>
      <c r="I74" s="186"/>
      <c r="J74" s="186"/>
      <c r="K74" s="186"/>
      <c r="L74" s="186"/>
      <c r="M74" s="186"/>
      <c r="N74" s="182"/>
      <c r="O74" s="187"/>
      <c r="P74" s="187"/>
      <c r="Q74" s="186"/>
      <c r="R74" s="182"/>
      <c r="S74" s="186"/>
      <c r="T74" s="182"/>
      <c r="U74" s="186"/>
      <c r="V74" s="182"/>
      <c r="W74" s="182"/>
      <c r="X74" s="186"/>
      <c r="Y74" s="186"/>
      <c r="Z74" s="217"/>
      <c r="AA74" s="186"/>
      <c r="AB74" s="186"/>
      <c r="AC74" s="242">
        <v>3623554.76</v>
      </c>
      <c r="AD74" s="182">
        <v>227</v>
      </c>
      <c r="AE74" s="182"/>
      <c r="AF74" s="182">
        <v>787</v>
      </c>
      <c r="AG74" s="182">
        <v>214</v>
      </c>
      <c r="AH74" s="182">
        <v>235517.7</v>
      </c>
      <c r="AI74" s="182">
        <v>333</v>
      </c>
      <c r="AJ74" s="182">
        <v>366483.15</v>
      </c>
      <c r="AK74" s="182">
        <v>846</v>
      </c>
      <c r="AL74" s="182">
        <v>228</v>
      </c>
      <c r="AM74" s="182">
        <f aca="true" t="shared" si="42" ref="AM74:AM118">AF74+AL74</f>
        <v>1015</v>
      </c>
      <c r="AN74" s="243">
        <v>1430</v>
      </c>
      <c r="AO74" s="182"/>
      <c r="AP74" s="182">
        <v>1195</v>
      </c>
      <c r="AQ74" s="182">
        <f aca="true" t="shared" si="43" ref="AQ74:AQ118">CQ74+CR74</f>
        <v>838</v>
      </c>
      <c r="AR74" s="182">
        <v>313</v>
      </c>
      <c r="AS74" s="182">
        <f aca="true" t="shared" si="44" ref="AS74:AS118">AQ74+AR74</f>
        <v>1151</v>
      </c>
      <c r="AT74" s="218">
        <f aca="true" t="shared" si="45" ref="AT74:AT118">CS74+CT74</f>
        <v>922260.9000000001</v>
      </c>
      <c r="AU74" s="218">
        <v>339626.91</v>
      </c>
      <c r="AV74" s="186">
        <v>231</v>
      </c>
      <c r="AW74" s="186">
        <v>1730</v>
      </c>
      <c r="AX74" s="186">
        <f aca="true" t="shared" si="46" ref="AX74:AX118">AV74+AS74</f>
        <v>1382</v>
      </c>
      <c r="AY74" s="218">
        <f aca="true" t="shared" si="47" ref="AY74:AY118">AT74+AU74</f>
        <v>1261887.81</v>
      </c>
      <c r="AZ74" s="218">
        <v>352000.11</v>
      </c>
      <c r="BA74" s="219">
        <v>246</v>
      </c>
      <c r="BB74" s="218"/>
      <c r="BC74" s="186">
        <v>2010</v>
      </c>
      <c r="BD74" s="186">
        <v>1598</v>
      </c>
      <c r="BE74" s="186">
        <f aca="true" t="shared" si="48" ref="BE74:BE118">AX74+BA74</f>
        <v>1628</v>
      </c>
      <c r="BF74" s="218">
        <f aca="true" t="shared" si="49" ref="BF74:BF118">AZ74+AY74</f>
        <v>1613887.92</v>
      </c>
      <c r="BG74" s="224">
        <v>374857.26</v>
      </c>
      <c r="BH74" s="252">
        <v>121</v>
      </c>
      <c r="BI74" s="220">
        <v>76</v>
      </c>
      <c r="BJ74" s="227">
        <f aca="true" t="shared" si="50" ref="BJ74:BJ118">BC74+BI74</f>
        <v>2086</v>
      </c>
      <c r="BK74" s="228">
        <f aca="true" t="shared" si="51" ref="BK74:BK118">BE74+BH74</f>
        <v>1749</v>
      </c>
      <c r="BL74" s="225">
        <v>173850.83</v>
      </c>
      <c r="BM74" s="218">
        <f aca="true" t="shared" si="52" ref="BM74:BM118">BF74+BG74</f>
        <v>1988745.18</v>
      </c>
      <c r="BN74" s="228">
        <v>73</v>
      </c>
      <c r="BO74" s="228">
        <v>1820</v>
      </c>
      <c r="BP74" s="186">
        <f aca="true" t="shared" si="53" ref="BP74:BP118">BK74+BN74</f>
        <v>1822</v>
      </c>
      <c r="BQ74" s="218">
        <f aca="true" t="shared" si="54" ref="BQ74:BQ118">BL74+BM74</f>
        <v>2162596.01</v>
      </c>
      <c r="BR74" s="218">
        <v>104495.12</v>
      </c>
      <c r="BS74" s="229">
        <v>121</v>
      </c>
      <c r="BT74" s="230">
        <v>173204.24</v>
      </c>
      <c r="BU74" s="186">
        <v>2046</v>
      </c>
      <c r="BV74" s="186">
        <v>2472</v>
      </c>
      <c r="BW74" s="186">
        <f aca="true" t="shared" si="55" ref="BW74:BW118">BP74+BS74</f>
        <v>1943</v>
      </c>
      <c r="BX74" s="218">
        <f aca="true" t="shared" si="56" ref="BX74:BX118">BQ74+BR74</f>
        <v>2267091.13</v>
      </c>
      <c r="BY74" s="231">
        <v>172</v>
      </c>
      <c r="BZ74" s="232">
        <v>285320.48</v>
      </c>
      <c r="CA74" s="218">
        <f aca="true" t="shared" si="57" ref="CA74:CA118">BT74+BX74</f>
        <v>2440295.37</v>
      </c>
      <c r="CB74" s="186">
        <v>2510</v>
      </c>
      <c r="CC74" s="218"/>
      <c r="CD74" s="186">
        <f aca="true" t="shared" si="58" ref="CD74:CD118">BW74+BY74</f>
        <v>2115</v>
      </c>
      <c r="CE74" s="186">
        <v>261</v>
      </c>
      <c r="CF74" s="186">
        <f t="shared" si="36"/>
        <v>2376</v>
      </c>
      <c r="CG74" s="218">
        <v>373605.84</v>
      </c>
      <c r="CH74" s="186">
        <v>321</v>
      </c>
      <c r="CI74" s="217">
        <v>550455.44</v>
      </c>
      <c r="CJ74" s="218">
        <f t="shared" si="37"/>
        <v>3099221.69</v>
      </c>
      <c r="CK74" s="218">
        <f aca="true" t="shared" si="59" ref="CK74:CK118">BZ74+CA74</f>
        <v>2725615.85</v>
      </c>
      <c r="CL74" s="186">
        <f t="shared" si="38"/>
        <v>2697</v>
      </c>
      <c r="CM74" s="218">
        <f t="shared" si="39"/>
        <v>3649677.13</v>
      </c>
      <c r="CN74" s="186">
        <f t="shared" si="35"/>
        <v>94.66135458167331</v>
      </c>
      <c r="CO74" s="222">
        <f t="shared" si="40"/>
        <v>99.8888888888889</v>
      </c>
      <c r="CP74" s="182">
        <v>544</v>
      </c>
      <c r="CQ74" s="182">
        <f aca="true" t="shared" si="60" ref="CQ74:CQ79">AG74+AI74</f>
        <v>547</v>
      </c>
      <c r="CR74" s="182">
        <v>291</v>
      </c>
      <c r="CS74" s="218">
        <f aca="true" t="shared" si="61" ref="CS74:CS79">AH74+AJ74</f>
        <v>602000.8500000001</v>
      </c>
      <c r="CT74" s="218">
        <v>320260.05</v>
      </c>
      <c r="CU74" s="186">
        <f aca="true" t="shared" si="62" ref="CU74:CU118">CQ74/CP74*100</f>
        <v>100.5514705882353</v>
      </c>
      <c r="CV74" s="183">
        <f aca="true" t="shared" si="63" ref="CV74:CV118">BE74-AW74</f>
        <v>-102</v>
      </c>
      <c r="CW74" s="186">
        <f t="shared" si="41"/>
        <v>53.94</v>
      </c>
    </row>
    <row r="75" spans="1:101" s="21" customFormat="1" ht="15">
      <c r="A75" s="3">
        <v>2130101</v>
      </c>
      <c r="B75" s="3" t="s">
        <v>22</v>
      </c>
      <c r="C75" s="216">
        <v>2000</v>
      </c>
      <c r="D75" s="216"/>
      <c r="E75" s="216"/>
      <c r="F75" s="186"/>
      <c r="G75" s="186"/>
      <c r="H75" s="186"/>
      <c r="I75" s="186"/>
      <c r="J75" s="186"/>
      <c r="K75" s="186"/>
      <c r="L75" s="186"/>
      <c r="M75" s="186"/>
      <c r="N75" s="182"/>
      <c r="O75" s="187"/>
      <c r="P75" s="187"/>
      <c r="Q75" s="186"/>
      <c r="R75" s="182"/>
      <c r="S75" s="182"/>
      <c r="T75" s="182"/>
      <c r="U75" s="186"/>
      <c r="V75" s="182"/>
      <c r="W75" s="182"/>
      <c r="X75" s="186"/>
      <c r="Y75" s="186"/>
      <c r="Z75" s="217"/>
      <c r="AA75" s="186"/>
      <c r="AB75" s="186"/>
      <c r="AC75" s="242">
        <v>2355089.54</v>
      </c>
      <c r="AD75" s="182">
        <v>100</v>
      </c>
      <c r="AE75" s="182"/>
      <c r="AF75" s="182">
        <v>534</v>
      </c>
      <c r="AG75" s="182">
        <v>94</v>
      </c>
      <c r="AH75" s="182">
        <v>90951.58</v>
      </c>
      <c r="AI75" s="182">
        <v>240</v>
      </c>
      <c r="AJ75" s="182">
        <v>232216.8</v>
      </c>
      <c r="AK75" s="182">
        <v>562</v>
      </c>
      <c r="AL75" s="182">
        <v>250</v>
      </c>
      <c r="AM75" s="182">
        <f t="shared" si="42"/>
        <v>784</v>
      </c>
      <c r="AN75" s="243">
        <v>1062</v>
      </c>
      <c r="AO75" s="182"/>
      <c r="AP75" s="182">
        <v>793</v>
      </c>
      <c r="AQ75" s="182">
        <f t="shared" si="43"/>
        <v>559</v>
      </c>
      <c r="AR75" s="182">
        <v>206</v>
      </c>
      <c r="AS75" s="182">
        <f t="shared" si="44"/>
        <v>765</v>
      </c>
      <c r="AT75" s="218">
        <f t="shared" si="45"/>
        <v>540871.63</v>
      </c>
      <c r="AU75" s="218">
        <v>196556.96</v>
      </c>
      <c r="AV75" s="186">
        <v>195</v>
      </c>
      <c r="AW75" s="186">
        <v>1312</v>
      </c>
      <c r="AX75" s="186">
        <f t="shared" si="46"/>
        <v>960</v>
      </c>
      <c r="AY75" s="218">
        <f t="shared" si="47"/>
        <v>737428.59</v>
      </c>
      <c r="AZ75" s="218">
        <v>255366.15</v>
      </c>
      <c r="BA75" s="219">
        <v>129</v>
      </c>
      <c r="BB75" s="218"/>
      <c r="BC75" s="186">
        <v>1562</v>
      </c>
      <c r="BD75" s="186">
        <v>1020</v>
      </c>
      <c r="BE75" s="186">
        <f t="shared" si="48"/>
        <v>1089</v>
      </c>
      <c r="BF75" s="218">
        <f t="shared" si="49"/>
        <v>992794.74</v>
      </c>
      <c r="BG75" s="224">
        <v>168934.53</v>
      </c>
      <c r="BH75" s="252">
        <v>133</v>
      </c>
      <c r="BI75" s="220">
        <v>222</v>
      </c>
      <c r="BJ75" s="227">
        <f t="shared" si="50"/>
        <v>1784</v>
      </c>
      <c r="BK75" s="228">
        <f t="shared" si="51"/>
        <v>1222</v>
      </c>
      <c r="BL75" s="225">
        <v>173787.11</v>
      </c>
      <c r="BM75" s="218">
        <f t="shared" si="52"/>
        <v>1161729.27</v>
      </c>
      <c r="BN75" s="228">
        <v>266</v>
      </c>
      <c r="BO75" s="228">
        <v>1443</v>
      </c>
      <c r="BP75" s="186">
        <f t="shared" si="53"/>
        <v>1488</v>
      </c>
      <c r="BQ75" s="218">
        <f t="shared" si="54"/>
        <v>1335516.38</v>
      </c>
      <c r="BR75" s="218">
        <v>347574.22</v>
      </c>
      <c r="BS75" s="229">
        <v>497</v>
      </c>
      <c r="BT75" s="230">
        <v>674995.58</v>
      </c>
      <c r="BU75" s="186">
        <v>1659</v>
      </c>
      <c r="BV75" s="186">
        <v>2000</v>
      </c>
      <c r="BW75" s="186">
        <f t="shared" si="55"/>
        <v>1985</v>
      </c>
      <c r="BX75" s="218">
        <f t="shared" si="56"/>
        <v>1683090.5999999999</v>
      </c>
      <c r="BY75" s="231">
        <v>21</v>
      </c>
      <c r="BZ75" s="232">
        <v>33184.2</v>
      </c>
      <c r="CA75" s="218">
        <f t="shared" si="57"/>
        <v>2358086.1799999997</v>
      </c>
      <c r="CB75" s="186">
        <v>2000</v>
      </c>
      <c r="CC75" s="218"/>
      <c r="CD75" s="186">
        <f t="shared" si="58"/>
        <v>2006</v>
      </c>
      <c r="CE75" s="186">
        <v>0</v>
      </c>
      <c r="CF75" s="186">
        <f t="shared" si="36"/>
        <v>2006</v>
      </c>
      <c r="CG75" s="218"/>
      <c r="CH75" s="186"/>
      <c r="CI75" s="217"/>
      <c r="CJ75" s="218">
        <f t="shared" si="37"/>
        <v>2391270.38</v>
      </c>
      <c r="CK75" s="218">
        <f t="shared" si="59"/>
        <v>2391270.38</v>
      </c>
      <c r="CL75" s="186">
        <f t="shared" si="38"/>
        <v>2006</v>
      </c>
      <c r="CM75" s="218">
        <f t="shared" si="39"/>
        <v>2391270.38</v>
      </c>
      <c r="CN75" s="186">
        <f t="shared" si="35"/>
        <v>100.29999999999998</v>
      </c>
      <c r="CO75" s="222">
        <f t="shared" si="40"/>
        <v>100.29999999999998</v>
      </c>
      <c r="CP75" s="182">
        <v>334</v>
      </c>
      <c r="CQ75" s="182">
        <f t="shared" si="60"/>
        <v>334</v>
      </c>
      <c r="CR75" s="182">
        <v>225</v>
      </c>
      <c r="CS75" s="218">
        <f t="shared" si="61"/>
        <v>323168.38</v>
      </c>
      <c r="CT75" s="218">
        <v>217703.25</v>
      </c>
      <c r="CU75" s="186">
        <f t="shared" si="62"/>
        <v>100</v>
      </c>
      <c r="CV75" s="183">
        <f t="shared" si="63"/>
        <v>-223</v>
      </c>
      <c r="CW75" s="186">
        <f t="shared" si="41"/>
        <v>40.12</v>
      </c>
    </row>
    <row r="76" spans="1:101" s="21" customFormat="1" ht="15">
      <c r="A76" s="3">
        <v>2150101</v>
      </c>
      <c r="B76" s="3" t="s">
        <v>23</v>
      </c>
      <c r="C76" s="216">
        <v>2800</v>
      </c>
      <c r="D76" s="216"/>
      <c r="E76" s="216"/>
      <c r="F76" s="186"/>
      <c r="G76" s="186"/>
      <c r="H76" s="186"/>
      <c r="I76" s="186"/>
      <c r="J76" s="186"/>
      <c r="K76" s="186"/>
      <c r="L76" s="186"/>
      <c r="M76" s="186"/>
      <c r="N76" s="182"/>
      <c r="O76" s="187"/>
      <c r="P76" s="187"/>
      <c r="Q76" s="186"/>
      <c r="R76" s="182"/>
      <c r="S76" s="182"/>
      <c r="T76" s="182"/>
      <c r="U76" s="186"/>
      <c r="V76" s="182"/>
      <c r="W76" s="182"/>
      <c r="X76" s="186"/>
      <c r="Y76" s="186"/>
      <c r="Z76" s="217"/>
      <c r="AA76" s="186"/>
      <c r="AB76" s="186"/>
      <c r="AC76" s="242">
        <v>3495900</v>
      </c>
      <c r="AD76" s="182">
        <v>0</v>
      </c>
      <c r="AE76" s="182"/>
      <c r="AF76" s="182">
        <v>400</v>
      </c>
      <c r="AG76" s="182"/>
      <c r="AH76" s="182"/>
      <c r="AI76" s="182"/>
      <c r="AJ76" s="182"/>
      <c r="AK76" s="182">
        <v>400</v>
      </c>
      <c r="AL76" s="182">
        <v>300</v>
      </c>
      <c r="AM76" s="182">
        <f t="shared" si="42"/>
        <v>700</v>
      </c>
      <c r="AN76" s="182">
        <v>1000</v>
      </c>
      <c r="AO76" s="182"/>
      <c r="AP76" s="182">
        <v>665</v>
      </c>
      <c r="AQ76" s="182">
        <f t="shared" si="43"/>
        <v>400</v>
      </c>
      <c r="AR76" s="182">
        <v>253</v>
      </c>
      <c r="AS76" s="182">
        <f t="shared" si="44"/>
        <v>653</v>
      </c>
      <c r="AT76" s="218">
        <f t="shared" si="45"/>
        <v>386952</v>
      </c>
      <c r="AU76" s="218">
        <v>242417.01</v>
      </c>
      <c r="AV76" s="186">
        <v>225</v>
      </c>
      <c r="AW76" s="186">
        <v>1300</v>
      </c>
      <c r="AX76" s="186">
        <f t="shared" si="46"/>
        <v>878</v>
      </c>
      <c r="AY76" s="218">
        <f t="shared" si="47"/>
        <v>629369.01</v>
      </c>
      <c r="AZ76" s="218">
        <v>302303.25</v>
      </c>
      <c r="BA76" s="219">
        <v>425</v>
      </c>
      <c r="BB76" s="218"/>
      <c r="BC76" s="186">
        <v>1600</v>
      </c>
      <c r="BD76" s="186">
        <v>1280</v>
      </c>
      <c r="BE76" s="186">
        <f t="shared" si="48"/>
        <v>1303</v>
      </c>
      <c r="BF76" s="218">
        <f t="shared" si="49"/>
        <v>931672.26</v>
      </c>
      <c r="BG76" s="224">
        <v>571017.25</v>
      </c>
      <c r="BH76" s="252">
        <v>245</v>
      </c>
      <c r="BI76" s="220">
        <v>300</v>
      </c>
      <c r="BJ76" s="227">
        <f t="shared" si="50"/>
        <v>1900</v>
      </c>
      <c r="BK76" s="228">
        <f t="shared" si="51"/>
        <v>1548</v>
      </c>
      <c r="BL76" s="225">
        <v>329174.65</v>
      </c>
      <c r="BM76" s="218">
        <f t="shared" si="52"/>
        <v>1502689.51</v>
      </c>
      <c r="BN76" s="228">
        <v>289</v>
      </c>
      <c r="BO76" s="228">
        <v>1900</v>
      </c>
      <c r="BP76" s="186">
        <f t="shared" si="53"/>
        <v>1837</v>
      </c>
      <c r="BQ76" s="218">
        <f t="shared" si="54"/>
        <v>1831864.1600000001</v>
      </c>
      <c r="BR76" s="218">
        <v>388291.73</v>
      </c>
      <c r="BS76" s="229">
        <v>365</v>
      </c>
      <c r="BT76" s="230">
        <v>490403.05</v>
      </c>
      <c r="BU76" s="186">
        <v>2200</v>
      </c>
      <c r="BV76" s="186">
        <v>2500</v>
      </c>
      <c r="BW76" s="186">
        <f t="shared" si="55"/>
        <v>2202</v>
      </c>
      <c r="BX76" s="218">
        <f t="shared" si="56"/>
        <v>2220155.89</v>
      </c>
      <c r="BY76" s="231">
        <v>308</v>
      </c>
      <c r="BZ76" s="232">
        <v>476941.08</v>
      </c>
      <c r="CA76" s="218">
        <f t="shared" si="57"/>
        <v>2710558.94</v>
      </c>
      <c r="CB76" s="186">
        <v>2800</v>
      </c>
      <c r="CC76" s="218"/>
      <c r="CD76" s="186">
        <f t="shared" si="58"/>
        <v>2510</v>
      </c>
      <c r="CE76" s="186">
        <v>288</v>
      </c>
      <c r="CF76" s="186">
        <f t="shared" si="36"/>
        <v>2798</v>
      </c>
      <c r="CG76" s="218">
        <v>386948.16</v>
      </c>
      <c r="CH76" s="186">
        <v>4</v>
      </c>
      <c r="CI76" s="217">
        <v>6399.04</v>
      </c>
      <c r="CJ76" s="218">
        <f t="shared" si="37"/>
        <v>3574448.18</v>
      </c>
      <c r="CK76" s="218">
        <f t="shared" si="59"/>
        <v>3187500.02</v>
      </c>
      <c r="CL76" s="186">
        <f t="shared" si="38"/>
        <v>2802</v>
      </c>
      <c r="CM76" s="218">
        <f t="shared" si="39"/>
        <v>3580847.22</v>
      </c>
      <c r="CN76" s="186">
        <f t="shared" si="35"/>
        <v>99.92857142857143</v>
      </c>
      <c r="CO76" s="222">
        <f t="shared" si="40"/>
        <v>100.07142857142857</v>
      </c>
      <c r="CP76" s="182">
        <v>0</v>
      </c>
      <c r="CQ76" s="182">
        <f t="shared" si="60"/>
        <v>0</v>
      </c>
      <c r="CR76" s="182">
        <v>400</v>
      </c>
      <c r="CS76" s="218">
        <f t="shared" si="61"/>
        <v>0</v>
      </c>
      <c r="CT76" s="218">
        <v>386952</v>
      </c>
      <c r="CU76" s="186">
        <v>0</v>
      </c>
      <c r="CV76" s="183">
        <f t="shared" si="63"/>
        <v>3</v>
      </c>
      <c r="CW76" s="186">
        <f t="shared" si="41"/>
        <v>56.04</v>
      </c>
    </row>
    <row r="77" spans="1:101" s="21" customFormat="1" ht="15">
      <c r="A77" s="3">
        <v>2170101</v>
      </c>
      <c r="B77" s="3" t="s">
        <v>24</v>
      </c>
      <c r="C77" s="216">
        <v>1600</v>
      </c>
      <c r="D77" s="216"/>
      <c r="E77" s="216"/>
      <c r="F77" s="186"/>
      <c r="G77" s="186"/>
      <c r="H77" s="186"/>
      <c r="I77" s="186"/>
      <c r="J77" s="186"/>
      <c r="K77" s="186"/>
      <c r="L77" s="186"/>
      <c r="M77" s="186"/>
      <c r="N77" s="182"/>
      <c r="O77" s="187"/>
      <c r="P77" s="187"/>
      <c r="Q77" s="186"/>
      <c r="R77" s="182"/>
      <c r="S77" s="182"/>
      <c r="T77" s="182"/>
      <c r="U77" s="186"/>
      <c r="V77" s="182"/>
      <c r="W77" s="182"/>
      <c r="X77" s="186"/>
      <c r="Y77" s="186"/>
      <c r="Z77" s="217"/>
      <c r="AA77" s="186"/>
      <c r="AB77" s="186"/>
      <c r="AC77" s="240">
        <v>1760213.09</v>
      </c>
      <c r="AD77" s="182">
        <v>0</v>
      </c>
      <c r="AE77" s="182"/>
      <c r="AF77" s="182">
        <v>151</v>
      </c>
      <c r="AG77" s="182"/>
      <c r="AH77" s="182"/>
      <c r="AI77" s="182">
        <v>151</v>
      </c>
      <c r="AJ77" s="182">
        <v>153782.93</v>
      </c>
      <c r="AK77" s="182">
        <v>630</v>
      </c>
      <c r="AL77" s="182">
        <v>649</v>
      </c>
      <c r="AM77" s="182">
        <f t="shared" si="42"/>
        <v>800</v>
      </c>
      <c r="AN77" s="241">
        <v>1600</v>
      </c>
      <c r="AO77" s="182"/>
      <c r="AP77" s="182">
        <v>1300</v>
      </c>
      <c r="AQ77" s="182">
        <f t="shared" si="43"/>
        <v>404</v>
      </c>
      <c r="AR77" s="182">
        <v>667</v>
      </c>
      <c r="AS77" s="182">
        <f t="shared" si="44"/>
        <v>1071</v>
      </c>
      <c r="AT77" s="218">
        <f t="shared" si="45"/>
        <v>411445.72</v>
      </c>
      <c r="AU77" s="218">
        <v>667667</v>
      </c>
      <c r="AV77" s="186">
        <v>529</v>
      </c>
      <c r="AW77" s="186">
        <v>1600</v>
      </c>
      <c r="AX77" s="186">
        <f t="shared" si="46"/>
        <v>1600</v>
      </c>
      <c r="AY77" s="218">
        <f t="shared" si="47"/>
        <v>1079112.72</v>
      </c>
      <c r="AZ77" s="218">
        <v>681404.9</v>
      </c>
      <c r="BA77" s="219">
        <v>0</v>
      </c>
      <c r="BB77" s="218"/>
      <c r="BC77" s="186">
        <v>1600</v>
      </c>
      <c r="BD77" s="186">
        <v>1550</v>
      </c>
      <c r="BE77" s="186">
        <f t="shared" si="48"/>
        <v>1600</v>
      </c>
      <c r="BF77" s="218">
        <f t="shared" si="49"/>
        <v>1760517.62</v>
      </c>
      <c r="BG77" s="224">
        <v>0</v>
      </c>
      <c r="BH77" s="225">
        <v>0</v>
      </c>
      <c r="BI77" s="182">
        <v>0</v>
      </c>
      <c r="BJ77" s="233">
        <f t="shared" si="50"/>
        <v>1600</v>
      </c>
      <c r="BK77" s="228">
        <f t="shared" si="51"/>
        <v>1600</v>
      </c>
      <c r="BL77" s="225">
        <v>0</v>
      </c>
      <c r="BM77" s="218">
        <f t="shared" si="52"/>
        <v>1760517.62</v>
      </c>
      <c r="BN77" s="228">
        <v>0</v>
      </c>
      <c r="BO77" s="228">
        <v>1600</v>
      </c>
      <c r="BP77" s="186">
        <f t="shared" si="53"/>
        <v>1600</v>
      </c>
      <c r="BQ77" s="218">
        <f t="shared" si="54"/>
        <v>1760517.62</v>
      </c>
      <c r="BR77" s="218">
        <v>0</v>
      </c>
      <c r="BS77" s="186"/>
      <c r="BT77" s="218"/>
      <c r="BU77" s="186">
        <v>1600</v>
      </c>
      <c r="BV77" s="186">
        <v>1600</v>
      </c>
      <c r="BW77" s="186">
        <f t="shared" si="55"/>
        <v>1600</v>
      </c>
      <c r="BX77" s="218">
        <f t="shared" si="56"/>
        <v>1760517.62</v>
      </c>
      <c r="BY77" s="237"/>
      <c r="BZ77" s="238"/>
      <c r="CA77" s="218">
        <f t="shared" si="57"/>
        <v>1760517.62</v>
      </c>
      <c r="CB77" s="186">
        <v>1600</v>
      </c>
      <c r="CC77" s="218"/>
      <c r="CD77" s="186">
        <f t="shared" si="58"/>
        <v>1600</v>
      </c>
      <c r="CE77" s="186"/>
      <c r="CF77" s="186">
        <f t="shared" si="36"/>
        <v>1600</v>
      </c>
      <c r="CG77" s="218"/>
      <c r="CH77" s="186"/>
      <c r="CI77" s="217"/>
      <c r="CJ77" s="218">
        <f t="shared" si="37"/>
        <v>1760517.62</v>
      </c>
      <c r="CK77" s="218">
        <f t="shared" si="59"/>
        <v>1760517.62</v>
      </c>
      <c r="CL77" s="186">
        <f t="shared" si="38"/>
        <v>1600</v>
      </c>
      <c r="CM77" s="218">
        <f t="shared" si="39"/>
        <v>1760517.62</v>
      </c>
      <c r="CN77" s="186">
        <f t="shared" si="35"/>
        <v>100</v>
      </c>
      <c r="CO77" s="222">
        <f t="shared" si="40"/>
        <v>100</v>
      </c>
      <c r="CP77" s="182">
        <v>151</v>
      </c>
      <c r="CQ77" s="182">
        <f t="shared" si="60"/>
        <v>151</v>
      </c>
      <c r="CR77" s="182">
        <v>253</v>
      </c>
      <c r="CS77" s="218">
        <f t="shared" si="61"/>
        <v>153782.93</v>
      </c>
      <c r="CT77" s="218">
        <v>257662.79</v>
      </c>
      <c r="CU77" s="186">
        <f t="shared" si="62"/>
        <v>100</v>
      </c>
      <c r="CV77" s="183">
        <f t="shared" si="63"/>
        <v>0</v>
      </c>
      <c r="CW77" s="186">
        <f t="shared" si="41"/>
        <v>32</v>
      </c>
    </row>
    <row r="78" spans="1:101" s="21" customFormat="1" ht="12" customHeight="1">
      <c r="A78" s="3">
        <v>2180101</v>
      </c>
      <c r="B78" s="9" t="s">
        <v>25</v>
      </c>
      <c r="C78" s="216">
        <v>5000</v>
      </c>
      <c r="D78" s="216"/>
      <c r="E78" s="216"/>
      <c r="F78" s="186"/>
      <c r="G78" s="186"/>
      <c r="H78" s="186"/>
      <c r="I78" s="186"/>
      <c r="J78" s="186"/>
      <c r="K78" s="186"/>
      <c r="L78" s="186"/>
      <c r="M78" s="186"/>
      <c r="N78" s="182"/>
      <c r="O78" s="187"/>
      <c r="P78" s="187"/>
      <c r="Q78" s="186"/>
      <c r="R78" s="182"/>
      <c r="S78" s="182"/>
      <c r="T78" s="182"/>
      <c r="U78" s="186"/>
      <c r="V78" s="182"/>
      <c r="W78" s="182"/>
      <c r="X78" s="186"/>
      <c r="Y78" s="186"/>
      <c r="Z78" s="217"/>
      <c r="AA78" s="186"/>
      <c r="AB78" s="186"/>
      <c r="AC78" s="240">
        <v>6038977.449999998</v>
      </c>
      <c r="AD78" s="182">
        <v>0</v>
      </c>
      <c r="AE78" s="182"/>
      <c r="AF78" s="182">
        <v>1325</v>
      </c>
      <c r="AG78" s="182"/>
      <c r="AH78" s="182"/>
      <c r="AI78" s="182">
        <v>600</v>
      </c>
      <c r="AJ78" s="182">
        <v>547752</v>
      </c>
      <c r="AK78" s="182">
        <v>1288</v>
      </c>
      <c r="AL78" s="182">
        <v>500</v>
      </c>
      <c r="AM78" s="182">
        <f t="shared" si="42"/>
        <v>1825</v>
      </c>
      <c r="AN78" s="241">
        <v>2325</v>
      </c>
      <c r="AO78" s="182"/>
      <c r="AP78" s="182">
        <v>2123</v>
      </c>
      <c r="AQ78" s="182">
        <f t="shared" si="43"/>
        <v>1013</v>
      </c>
      <c r="AR78" s="182">
        <v>909</v>
      </c>
      <c r="AS78" s="182">
        <f t="shared" si="44"/>
        <v>1922</v>
      </c>
      <c r="AT78" s="218">
        <f t="shared" si="45"/>
        <v>924787.96</v>
      </c>
      <c r="AU78" s="218">
        <v>824149.08</v>
      </c>
      <c r="AV78" s="186">
        <v>694</v>
      </c>
      <c r="AW78" s="186">
        <v>2825</v>
      </c>
      <c r="AX78" s="186">
        <f t="shared" si="46"/>
        <v>2616</v>
      </c>
      <c r="AY78" s="218">
        <f t="shared" si="47"/>
        <v>1748937.04</v>
      </c>
      <c r="AZ78" s="218">
        <v>952712.93</v>
      </c>
      <c r="BA78" s="235">
        <v>578</v>
      </c>
      <c r="BB78" s="218"/>
      <c r="BC78" s="186">
        <v>3325</v>
      </c>
      <c r="BD78" s="186">
        <v>2825</v>
      </c>
      <c r="BE78" s="186">
        <f t="shared" si="48"/>
        <v>3194</v>
      </c>
      <c r="BF78" s="218">
        <f t="shared" si="49"/>
        <v>2701649.97</v>
      </c>
      <c r="BG78" s="235">
        <v>797009.98</v>
      </c>
      <c r="BH78" s="252">
        <v>512</v>
      </c>
      <c r="BI78" s="220">
        <v>500</v>
      </c>
      <c r="BJ78" s="227">
        <f t="shared" si="50"/>
        <v>3825</v>
      </c>
      <c r="BK78" s="228">
        <f t="shared" si="51"/>
        <v>3706</v>
      </c>
      <c r="BL78" s="225">
        <v>705268.22</v>
      </c>
      <c r="BM78" s="218">
        <f t="shared" si="52"/>
        <v>3498659.95</v>
      </c>
      <c r="BN78" s="228">
        <v>506</v>
      </c>
      <c r="BO78" s="228">
        <v>4181</v>
      </c>
      <c r="BP78" s="186">
        <f t="shared" si="53"/>
        <v>4212</v>
      </c>
      <c r="BQ78" s="218">
        <f t="shared" si="54"/>
        <v>4203928.17</v>
      </c>
      <c r="BR78" s="218">
        <v>696994.76</v>
      </c>
      <c r="BS78" s="229">
        <v>583</v>
      </c>
      <c r="BT78" s="230">
        <v>798481.42</v>
      </c>
      <c r="BU78" s="186">
        <v>4685</v>
      </c>
      <c r="BV78" s="186">
        <v>4930</v>
      </c>
      <c r="BW78" s="186">
        <f t="shared" si="55"/>
        <v>4795</v>
      </c>
      <c r="BX78" s="218">
        <f t="shared" si="56"/>
        <v>4900922.93</v>
      </c>
      <c r="BY78" s="231">
        <v>215</v>
      </c>
      <c r="BZ78" s="232">
        <v>338577.9</v>
      </c>
      <c r="CA78" s="218">
        <f t="shared" si="57"/>
        <v>5699404.35</v>
      </c>
      <c r="CB78" s="186">
        <v>5000</v>
      </c>
      <c r="CC78" s="218"/>
      <c r="CD78" s="186">
        <f t="shared" si="58"/>
        <v>5010</v>
      </c>
      <c r="CE78" s="186">
        <v>1</v>
      </c>
      <c r="CF78" s="186">
        <f t="shared" si="36"/>
        <v>5011</v>
      </c>
      <c r="CG78" s="218">
        <v>1575.74</v>
      </c>
      <c r="CH78" s="186"/>
      <c r="CI78" s="217"/>
      <c r="CJ78" s="218">
        <f t="shared" si="37"/>
        <v>6039557.99</v>
      </c>
      <c r="CK78" s="218">
        <f t="shared" si="59"/>
        <v>6037982.25</v>
      </c>
      <c r="CL78" s="186">
        <f t="shared" si="38"/>
        <v>5011</v>
      </c>
      <c r="CM78" s="218">
        <f t="shared" si="39"/>
        <v>6039557.99</v>
      </c>
      <c r="CN78" s="186">
        <f t="shared" si="35"/>
        <v>100.22</v>
      </c>
      <c r="CO78" s="222">
        <f t="shared" si="40"/>
        <v>100.22</v>
      </c>
      <c r="CP78" s="182">
        <v>725</v>
      </c>
      <c r="CQ78" s="182">
        <f t="shared" si="60"/>
        <v>600</v>
      </c>
      <c r="CR78" s="182">
        <v>413</v>
      </c>
      <c r="CS78" s="218">
        <f t="shared" si="61"/>
        <v>547752</v>
      </c>
      <c r="CT78" s="218">
        <v>377035.96</v>
      </c>
      <c r="CU78" s="186">
        <f t="shared" si="62"/>
        <v>82.75862068965517</v>
      </c>
      <c r="CV78" s="183">
        <f t="shared" si="63"/>
        <v>369</v>
      </c>
      <c r="CW78" s="186">
        <f t="shared" si="41"/>
        <v>100.22</v>
      </c>
    </row>
    <row r="79" spans="1:101" s="21" customFormat="1" ht="13.5" customHeight="1">
      <c r="A79" s="3">
        <v>2190101</v>
      </c>
      <c r="B79" s="3" t="s">
        <v>26</v>
      </c>
      <c r="C79" s="216">
        <v>3000</v>
      </c>
      <c r="D79" s="216"/>
      <c r="E79" s="216"/>
      <c r="F79" s="186"/>
      <c r="G79" s="186"/>
      <c r="H79" s="186"/>
      <c r="I79" s="186"/>
      <c r="J79" s="186"/>
      <c r="K79" s="186"/>
      <c r="L79" s="186"/>
      <c r="M79" s="186"/>
      <c r="N79" s="182"/>
      <c r="O79" s="187"/>
      <c r="P79" s="187"/>
      <c r="Q79" s="186"/>
      <c r="R79" s="182"/>
      <c r="S79" s="182"/>
      <c r="T79" s="182"/>
      <c r="U79" s="186"/>
      <c r="V79" s="182"/>
      <c r="W79" s="182"/>
      <c r="X79" s="186"/>
      <c r="Y79" s="186"/>
      <c r="Z79" s="217"/>
      <c r="AA79" s="186"/>
      <c r="AB79" s="186"/>
      <c r="AC79" s="242">
        <v>3144733.5</v>
      </c>
      <c r="AD79" s="182">
        <v>0</v>
      </c>
      <c r="AE79" s="182"/>
      <c r="AF79" s="182">
        <v>650</v>
      </c>
      <c r="AG79" s="182"/>
      <c r="AH79" s="182"/>
      <c r="AI79" s="182">
        <v>253</v>
      </c>
      <c r="AJ79" s="182">
        <v>215075.3</v>
      </c>
      <c r="AK79" s="182">
        <v>452</v>
      </c>
      <c r="AL79" s="182">
        <v>400</v>
      </c>
      <c r="AM79" s="182">
        <f t="shared" si="42"/>
        <v>1050</v>
      </c>
      <c r="AN79" s="243">
        <v>1295</v>
      </c>
      <c r="AO79" s="182"/>
      <c r="AP79" s="182">
        <v>1273</v>
      </c>
      <c r="AQ79" s="182">
        <f t="shared" si="43"/>
        <v>649</v>
      </c>
      <c r="AR79" s="182">
        <v>405</v>
      </c>
      <c r="AS79" s="182">
        <f t="shared" si="44"/>
        <v>1054</v>
      </c>
      <c r="AT79" s="218">
        <f t="shared" si="45"/>
        <v>551908.12</v>
      </c>
      <c r="AU79" s="218">
        <v>340929.48</v>
      </c>
      <c r="AV79" s="186">
        <v>643</v>
      </c>
      <c r="AW79" s="186">
        <v>2548</v>
      </c>
      <c r="AX79" s="186">
        <f t="shared" si="46"/>
        <v>1697</v>
      </c>
      <c r="AY79" s="218">
        <f t="shared" si="47"/>
        <v>892837.6</v>
      </c>
      <c r="AZ79" s="218">
        <v>743512.82</v>
      </c>
      <c r="BA79" s="219">
        <v>659</v>
      </c>
      <c r="BB79" s="218"/>
      <c r="BC79" s="186">
        <v>3000</v>
      </c>
      <c r="BD79" s="186">
        <v>2280</v>
      </c>
      <c r="BE79" s="186">
        <f t="shared" si="48"/>
        <v>2356</v>
      </c>
      <c r="BF79" s="218">
        <f t="shared" si="49"/>
        <v>1636350.42</v>
      </c>
      <c r="BG79" s="224">
        <v>762660.7</v>
      </c>
      <c r="BH79" s="252">
        <v>659</v>
      </c>
      <c r="BI79" s="182">
        <v>0</v>
      </c>
      <c r="BJ79" s="227">
        <f t="shared" si="50"/>
        <v>3000</v>
      </c>
      <c r="BK79" s="228">
        <f t="shared" si="51"/>
        <v>3015</v>
      </c>
      <c r="BL79" s="225">
        <v>759798.4</v>
      </c>
      <c r="BM79" s="218">
        <f t="shared" si="52"/>
        <v>2399011.12</v>
      </c>
      <c r="BN79" s="228">
        <v>2</v>
      </c>
      <c r="BO79" s="228">
        <v>3000</v>
      </c>
      <c r="BP79" s="186">
        <f t="shared" si="53"/>
        <v>3017</v>
      </c>
      <c r="BQ79" s="218">
        <f t="shared" si="54"/>
        <v>3158809.52</v>
      </c>
      <c r="BR79" s="218">
        <v>2305.9</v>
      </c>
      <c r="BS79" s="186"/>
      <c r="BT79" s="218"/>
      <c r="BU79" s="186">
        <v>3000</v>
      </c>
      <c r="BV79" s="186">
        <v>3000</v>
      </c>
      <c r="BW79" s="186">
        <f t="shared" si="55"/>
        <v>3017</v>
      </c>
      <c r="BX79" s="218">
        <f t="shared" si="56"/>
        <v>3161115.42</v>
      </c>
      <c r="BY79" s="237"/>
      <c r="BZ79" s="238"/>
      <c r="CA79" s="218">
        <f t="shared" si="57"/>
        <v>3161115.42</v>
      </c>
      <c r="CB79" s="186">
        <v>3000</v>
      </c>
      <c r="CC79" s="218"/>
      <c r="CD79" s="186">
        <f t="shared" si="58"/>
        <v>3017</v>
      </c>
      <c r="CE79" s="186"/>
      <c r="CF79" s="186">
        <f t="shared" si="36"/>
        <v>3017</v>
      </c>
      <c r="CG79" s="218"/>
      <c r="CH79" s="186"/>
      <c r="CI79" s="217"/>
      <c r="CJ79" s="218">
        <f t="shared" si="37"/>
        <v>3161115.42</v>
      </c>
      <c r="CK79" s="218">
        <f t="shared" si="59"/>
        <v>3161115.42</v>
      </c>
      <c r="CL79" s="186">
        <f t="shared" si="38"/>
        <v>3017</v>
      </c>
      <c r="CM79" s="218">
        <f t="shared" si="39"/>
        <v>3161115.42</v>
      </c>
      <c r="CN79" s="186">
        <f t="shared" si="35"/>
        <v>100.56666666666668</v>
      </c>
      <c r="CO79" s="222">
        <f t="shared" si="40"/>
        <v>100.56666666666668</v>
      </c>
      <c r="CP79" s="182">
        <v>250</v>
      </c>
      <c r="CQ79" s="182">
        <f t="shared" si="60"/>
        <v>253</v>
      </c>
      <c r="CR79" s="182">
        <v>396</v>
      </c>
      <c r="CS79" s="218">
        <f t="shared" si="61"/>
        <v>215075.3</v>
      </c>
      <c r="CT79" s="218">
        <v>336832.82</v>
      </c>
      <c r="CU79" s="186">
        <f t="shared" si="62"/>
        <v>101.2</v>
      </c>
      <c r="CV79" s="183">
        <f t="shared" si="63"/>
        <v>-192</v>
      </c>
      <c r="CW79" s="186">
        <f t="shared" si="41"/>
        <v>60.34</v>
      </c>
    </row>
    <row r="80" spans="1:101" s="21" customFormat="1" ht="15">
      <c r="A80" s="3">
        <v>2220101</v>
      </c>
      <c r="B80" s="3" t="s">
        <v>27</v>
      </c>
      <c r="C80" s="216">
        <v>2700</v>
      </c>
      <c r="D80" s="216"/>
      <c r="E80" s="216"/>
      <c r="F80" s="186"/>
      <c r="G80" s="186"/>
      <c r="H80" s="186"/>
      <c r="I80" s="186"/>
      <c r="J80" s="186"/>
      <c r="K80" s="186"/>
      <c r="L80" s="186"/>
      <c r="M80" s="186"/>
      <c r="N80" s="182"/>
      <c r="O80" s="187"/>
      <c r="P80" s="187"/>
      <c r="Q80" s="186"/>
      <c r="R80" s="182"/>
      <c r="S80" s="182"/>
      <c r="T80" s="182"/>
      <c r="U80" s="186"/>
      <c r="V80" s="182"/>
      <c r="W80" s="182"/>
      <c r="X80" s="186"/>
      <c r="Y80" s="186"/>
      <c r="Z80" s="217"/>
      <c r="AA80" s="186"/>
      <c r="AB80" s="186"/>
      <c r="AC80" s="218">
        <v>2795357.7399999998</v>
      </c>
      <c r="AD80" s="182">
        <v>241</v>
      </c>
      <c r="AE80" s="182"/>
      <c r="AF80" s="182">
        <v>725</v>
      </c>
      <c r="AG80" s="182">
        <v>224</v>
      </c>
      <c r="AH80" s="182">
        <v>182952</v>
      </c>
      <c r="AI80" s="182">
        <v>219</v>
      </c>
      <c r="AJ80" s="182">
        <v>178868.25</v>
      </c>
      <c r="AK80" s="182">
        <v>826</v>
      </c>
      <c r="AL80" s="182">
        <v>242</v>
      </c>
      <c r="AM80" s="182">
        <f t="shared" si="42"/>
        <v>967</v>
      </c>
      <c r="AN80" s="241">
        <v>1273</v>
      </c>
      <c r="AO80" s="182"/>
      <c r="AP80" s="182">
        <v>1045</v>
      </c>
      <c r="AQ80" s="182">
        <f t="shared" si="43"/>
        <v>789</v>
      </c>
      <c r="AR80" s="182">
        <v>190</v>
      </c>
      <c r="AS80" s="182">
        <f t="shared" si="44"/>
        <v>979</v>
      </c>
      <c r="AT80" s="218">
        <f t="shared" si="45"/>
        <v>644415.75</v>
      </c>
      <c r="AU80" s="218">
        <v>153563.7</v>
      </c>
      <c r="AV80" s="186">
        <v>160</v>
      </c>
      <c r="AW80" s="186">
        <v>1563</v>
      </c>
      <c r="AX80" s="186">
        <f t="shared" si="46"/>
        <v>1139</v>
      </c>
      <c r="AY80" s="218">
        <f t="shared" si="47"/>
        <v>797979.45</v>
      </c>
      <c r="AZ80" s="218">
        <v>187451.2</v>
      </c>
      <c r="BA80" s="235">
        <v>201</v>
      </c>
      <c r="BB80" s="218"/>
      <c r="BC80" s="186">
        <v>1779</v>
      </c>
      <c r="BD80" s="186">
        <v>1280</v>
      </c>
      <c r="BE80" s="186">
        <f t="shared" si="48"/>
        <v>1340</v>
      </c>
      <c r="BF80" s="218">
        <f t="shared" si="49"/>
        <v>985430.6499999999</v>
      </c>
      <c r="BG80" s="235">
        <v>235485.57</v>
      </c>
      <c r="BH80" s="252">
        <v>239</v>
      </c>
      <c r="BI80" s="220">
        <v>230</v>
      </c>
      <c r="BJ80" s="227">
        <f t="shared" si="50"/>
        <v>2009</v>
      </c>
      <c r="BK80" s="228">
        <f t="shared" si="51"/>
        <v>1579</v>
      </c>
      <c r="BL80" s="225">
        <v>280005.23</v>
      </c>
      <c r="BM80" s="218">
        <f t="shared" si="52"/>
        <v>1220916.22</v>
      </c>
      <c r="BN80" s="228">
        <v>198</v>
      </c>
      <c r="BO80" s="228">
        <v>2009</v>
      </c>
      <c r="BP80" s="186">
        <f t="shared" si="53"/>
        <v>1777</v>
      </c>
      <c r="BQ80" s="218">
        <f t="shared" si="54"/>
        <v>1500921.45</v>
      </c>
      <c r="BR80" s="218">
        <v>231970.86</v>
      </c>
      <c r="BS80" s="229">
        <v>232</v>
      </c>
      <c r="BT80" s="230">
        <v>271804.24</v>
      </c>
      <c r="BU80" s="186">
        <v>2250</v>
      </c>
      <c r="BV80" s="186">
        <v>2482</v>
      </c>
      <c r="BW80" s="186">
        <f t="shared" si="55"/>
        <v>2009</v>
      </c>
      <c r="BX80" s="218">
        <f t="shared" si="56"/>
        <v>1732892.31</v>
      </c>
      <c r="BY80" s="231">
        <v>291</v>
      </c>
      <c r="BZ80" s="232">
        <v>394028.55</v>
      </c>
      <c r="CA80" s="218">
        <f t="shared" si="57"/>
        <v>2004696.55</v>
      </c>
      <c r="CB80" s="186">
        <v>2700</v>
      </c>
      <c r="CC80" s="218"/>
      <c r="CD80" s="186">
        <f t="shared" si="58"/>
        <v>2300</v>
      </c>
      <c r="CE80" s="186">
        <v>364</v>
      </c>
      <c r="CF80" s="186">
        <f t="shared" si="36"/>
        <v>2664</v>
      </c>
      <c r="CG80" s="218">
        <v>426451.48</v>
      </c>
      <c r="CH80" s="186">
        <v>66</v>
      </c>
      <c r="CI80" s="217">
        <v>100557.6</v>
      </c>
      <c r="CJ80" s="218">
        <f t="shared" si="37"/>
        <v>2825176.58</v>
      </c>
      <c r="CK80" s="218">
        <f t="shared" si="59"/>
        <v>2398725.1</v>
      </c>
      <c r="CL80" s="186">
        <f t="shared" si="38"/>
        <v>2730</v>
      </c>
      <c r="CM80" s="218">
        <f t="shared" si="39"/>
        <v>2925734.18</v>
      </c>
      <c r="CN80" s="186">
        <f t="shared" si="35"/>
        <v>98.66666666666667</v>
      </c>
      <c r="CO80" s="222">
        <f t="shared" si="40"/>
        <v>101.11111111111111</v>
      </c>
      <c r="CP80" s="182">
        <v>483</v>
      </c>
      <c r="CQ80" s="182">
        <v>438</v>
      </c>
      <c r="CR80" s="182">
        <v>351</v>
      </c>
      <c r="CS80" s="218">
        <v>357736.5</v>
      </c>
      <c r="CT80" s="218">
        <v>286679.25</v>
      </c>
      <c r="CU80" s="186">
        <f t="shared" si="62"/>
        <v>90.6832298136646</v>
      </c>
      <c r="CV80" s="183">
        <f t="shared" si="63"/>
        <v>-223</v>
      </c>
      <c r="CW80" s="186">
        <f t="shared" si="41"/>
        <v>54.6</v>
      </c>
    </row>
    <row r="81" spans="1:101" s="21" customFormat="1" ht="15">
      <c r="A81" s="3">
        <v>2230101</v>
      </c>
      <c r="B81" s="3" t="s">
        <v>28</v>
      </c>
      <c r="C81" s="216">
        <v>3300</v>
      </c>
      <c r="D81" s="216"/>
      <c r="E81" s="216"/>
      <c r="F81" s="186"/>
      <c r="G81" s="186"/>
      <c r="H81" s="186"/>
      <c r="I81" s="186"/>
      <c r="J81" s="186"/>
      <c r="K81" s="186"/>
      <c r="L81" s="186"/>
      <c r="M81" s="186"/>
      <c r="N81" s="182"/>
      <c r="O81" s="187"/>
      <c r="P81" s="187"/>
      <c r="Q81" s="186"/>
      <c r="R81" s="182"/>
      <c r="S81" s="186"/>
      <c r="T81" s="182"/>
      <c r="U81" s="186"/>
      <c r="V81" s="182"/>
      <c r="W81" s="182"/>
      <c r="X81" s="186"/>
      <c r="Y81" s="186"/>
      <c r="Z81" s="217"/>
      <c r="AA81" s="186"/>
      <c r="AB81" s="186"/>
      <c r="AC81" s="218">
        <v>4123534.44</v>
      </c>
      <c r="AD81" s="182">
        <v>275</v>
      </c>
      <c r="AE81" s="182"/>
      <c r="AF81" s="182">
        <v>825</v>
      </c>
      <c r="AG81" s="182">
        <v>180</v>
      </c>
      <c r="AH81" s="182">
        <v>169718.4</v>
      </c>
      <c r="AI81" s="182">
        <v>275</v>
      </c>
      <c r="AJ81" s="182">
        <v>259292</v>
      </c>
      <c r="AK81" s="182">
        <v>742</v>
      </c>
      <c r="AL81" s="182">
        <v>275</v>
      </c>
      <c r="AM81" s="182">
        <f t="shared" si="42"/>
        <v>1100</v>
      </c>
      <c r="AN81" s="243">
        <v>1200</v>
      </c>
      <c r="AO81" s="182"/>
      <c r="AP81" s="182">
        <v>927</v>
      </c>
      <c r="AQ81" s="182">
        <f t="shared" si="43"/>
        <v>720</v>
      </c>
      <c r="AR81" s="182">
        <v>178</v>
      </c>
      <c r="AS81" s="182">
        <f t="shared" si="44"/>
        <v>898</v>
      </c>
      <c r="AT81" s="218">
        <f t="shared" si="45"/>
        <v>678873.6000000001</v>
      </c>
      <c r="AU81" s="218">
        <v>166273.36</v>
      </c>
      <c r="AV81" s="186">
        <v>193</v>
      </c>
      <c r="AW81" s="186">
        <v>1500</v>
      </c>
      <c r="AX81" s="186">
        <f t="shared" si="46"/>
        <v>1091</v>
      </c>
      <c r="AY81" s="218">
        <f t="shared" si="47"/>
        <v>845146.9600000001</v>
      </c>
      <c r="AZ81" s="218">
        <v>263056.36</v>
      </c>
      <c r="BA81" s="219">
        <v>116</v>
      </c>
      <c r="BB81" s="218"/>
      <c r="BC81" s="186">
        <v>1800</v>
      </c>
      <c r="BD81" s="186">
        <v>1207</v>
      </c>
      <c r="BE81" s="186">
        <f t="shared" si="48"/>
        <v>1207</v>
      </c>
      <c r="BF81" s="218">
        <f t="shared" si="49"/>
        <v>1108203.32</v>
      </c>
      <c r="BG81" s="224">
        <v>158365.52</v>
      </c>
      <c r="BH81" s="252">
        <v>424</v>
      </c>
      <c r="BI81" s="220">
        <v>470</v>
      </c>
      <c r="BJ81" s="227">
        <f t="shared" si="50"/>
        <v>2270</v>
      </c>
      <c r="BK81" s="228">
        <f t="shared" si="51"/>
        <v>1631</v>
      </c>
      <c r="BL81" s="225">
        <v>578853.28</v>
      </c>
      <c r="BM81" s="218">
        <f t="shared" si="52"/>
        <v>1266568.84</v>
      </c>
      <c r="BN81" s="228">
        <v>363</v>
      </c>
      <c r="BO81" s="228">
        <v>2100</v>
      </c>
      <c r="BP81" s="186">
        <f t="shared" si="53"/>
        <v>1994</v>
      </c>
      <c r="BQ81" s="218">
        <f t="shared" si="54"/>
        <v>1845422.12</v>
      </c>
      <c r="BR81" s="218">
        <v>495574.86</v>
      </c>
      <c r="BS81" s="229">
        <v>306</v>
      </c>
      <c r="BT81" s="230">
        <v>417757.32</v>
      </c>
      <c r="BU81" s="186">
        <v>2400</v>
      </c>
      <c r="BV81" s="186">
        <v>2700</v>
      </c>
      <c r="BW81" s="186">
        <f t="shared" si="55"/>
        <v>2300</v>
      </c>
      <c r="BX81" s="218">
        <f t="shared" si="56"/>
        <v>2340996.98</v>
      </c>
      <c r="BY81" s="231">
        <v>331</v>
      </c>
      <c r="BZ81" s="232">
        <v>520034.1</v>
      </c>
      <c r="CA81" s="218">
        <f t="shared" si="57"/>
        <v>2758754.3</v>
      </c>
      <c r="CB81" s="186">
        <v>3000</v>
      </c>
      <c r="CC81" s="218"/>
      <c r="CD81" s="186">
        <f t="shared" si="58"/>
        <v>2631</v>
      </c>
      <c r="CE81" s="186">
        <v>311</v>
      </c>
      <c r="CF81" s="186">
        <f t="shared" si="36"/>
        <v>2942</v>
      </c>
      <c r="CG81" s="218">
        <v>430965.7</v>
      </c>
      <c r="CH81" s="186">
        <v>381</v>
      </c>
      <c r="CI81" s="217">
        <v>618202.98</v>
      </c>
      <c r="CJ81" s="218">
        <f t="shared" si="37"/>
        <v>3709754.1</v>
      </c>
      <c r="CK81" s="218">
        <f t="shared" si="59"/>
        <v>3278788.4</v>
      </c>
      <c r="CL81" s="186">
        <f t="shared" si="38"/>
        <v>3323</v>
      </c>
      <c r="CM81" s="218">
        <f t="shared" si="39"/>
        <v>4327957.08</v>
      </c>
      <c r="CN81" s="186">
        <f t="shared" si="35"/>
        <v>98.06666666666666</v>
      </c>
      <c r="CO81" s="222">
        <f t="shared" si="40"/>
        <v>100.6969696969697</v>
      </c>
      <c r="CP81" s="182">
        <v>502</v>
      </c>
      <c r="CQ81" s="182">
        <f>AG81+AI81</f>
        <v>455</v>
      </c>
      <c r="CR81" s="182">
        <v>265</v>
      </c>
      <c r="CS81" s="218">
        <f>AH81+AJ81</f>
        <v>429010.4</v>
      </c>
      <c r="CT81" s="218">
        <v>249863.2</v>
      </c>
      <c r="CU81" s="186">
        <f t="shared" si="62"/>
        <v>90.63745019920319</v>
      </c>
      <c r="CV81" s="183">
        <f t="shared" si="63"/>
        <v>-293</v>
      </c>
      <c r="CW81" s="186">
        <f t="shared" si="41"/>
        <v>66.46000000000001</v>
      </c>
    </row>
    <row r="82" spans="1:101" s="21" customFormat="1" ht="15">
      <c r="A82" s="3">
        <v>2240101</v>
      </c>
      <c r="B82" s="3" t="s">
        <v>29</v>
      </c>
      <c r="C82" s="216">
        <v>2400</v>
      </c>
      <c r="D82" s="216"/>
      <c r="E82" s="216"/>
      <c r="F82" s="186"/>
      <c r="G82" s="186"/>
      <c r="H82" s="186"/>
      <c r="I82" s="186"/>
      <c r="J82" s="186"/>
      <c r="K82" s="186"/>
      <c r="L82" s="186"/>
      <c r="M82" s="186"/>
      <c r="N82" s="182"/>
      <c r="O82" s="187"/>
      <c r="P82" s="187"/>
      <c r="Q82" s="186"/>
      <c r="R82" s="182"/>
      <c r="S82" s="182"/>
      <c r="T82" s="182"/>
      <c r="U82" s="186"/>
      <c r="V82" s="182"/>
      <c r="W82" s="182"/>
      <c r="X82" s="186"/>
      <c r="Y82" s="186"/>
      <c r="Z82" s="217"/>
      <c r="AA82" s="186"/>
      <c r="AB82" s="186"/>
      <c r="AC82" s="240">
        <v>2879062.45</v>
      </c>
      <c r="AD82" s="182">
        <v>0</v>
      </c>
      <c r="AE82" s="182"/>
      <c r="AF82" s="182">
        <v>480</v>
      </c>
      <c r="AG82" s="182"/>
      <c r="AH82" s="182"/>
      <c r="AI82" s="182">
        <v>157</v>
      </c>
      <c r="AJ82" s="182">
        <v>147553.31</v>
      </c>
      <c r="AK82" s="182">
        <v>424</v>
      </c>
      <c r="AL82" s="182">
        <v>240</v>
      </c>
      <c r="AM82" s="182">
        <f t="shared" si="42"/>
        <v>720</v>
      </c>
      <c r="AN82" s="241">
        <v>889</v>
      </c>
      <c r="AO82" s="182"/>
      <c r="AP82" s="182">
        <v>697</v>
      </c>
      <c r="AQ82" s="182">
        <f t="shared" si="43"/>
        <v>399</v>
      </c>
      <c r="AR82" s="182">
        <v>242</v>
      </c>
      <c r="AS82" s="182">
        <f t="shared" si="44"/>
        <v>641</v>
      </c>
      <c r="AT82" s="218">
        <f t="shared" si="45"/>
        <v>374992.17</v>
      </c>
      <c r="AU82" s="218">
        <v>224832.52</v>
      </c>
      <c r="AV82" s="186">
        <v>242</v>
      </c>
      <c r="AW82" s="186">
        <v>1222</v>
      </c>
      <c r="AX82" s="186">
        <f t="shared" si="46"/>
        <v>883</v>
      </c>
      <c r="AY82" s="218">
        <f t="shared" si="47"/>
        <v>599824.69</v>
      </c>
      <c r="AZ82" s="218">
        <v>311097.13</v>
      </c>
      <c r="BA82" s="235">
        <v>319</v>
      </c>
      <c r="BB82" s="218"/>
      <c r="BC82" s="186">
        <v>1462</v>
      </c>
      <c r="BD82" s="186">
        <v>1202</v>
      </c>
      <c r="BE82" s="186">
        <f t="shared" si="48"/>
        <v>1202</v>
      </c>
      <c r="BF82" s="218">
        <f t="shared" si="49"/>
        <v>910921.82</v>
      </c>
      <c r="BG82" s="235">
        <v>413867.41000000003</v>
      </c>
      <c r="BH82" s="252">
        <v>213</v>
      </c>
      <c r="BI82" s="220">
        <v>306</v>
      </c>
      <c r="BJ82" s="227">
        <f t="shared" si="50"/>
        <v>1768</v>
      </c>
      <c r="BK82" s="228">
        <f t="shared" si="51"/>
        <v>1415</v>
      </c>
      <c r="BL82" s="225">
        <v>276344.07</v>
      </c>
      <c r="BM82" s="218">
        <f t="shared" si="52"/>
        <v>1324789.23</v>
      </c>
      <c r="BN82" s="228">
        <v>242</v>
      </c>
      <c r="BO82" s="228">
        <v>1725</v>
      </c>
      <c r="BP82" s="186">
        <f t="shared" si="53"/>
        <v>1657</v>
      </c>
      <c r="BQ82" s="218">
        <f t="shared" si="54"/>
        <v>1601133.3</v>
      </c>
      <c r="BR82" s="218">
        <v>313968.38</v>
      </c>
      <c r="BS82" s="229">
        <v>261</v>
      </c>
      <c r="BT82" s="230">
        <v>338618.79</v>
      </c>
      <c r="BU82" s="186">
        <v>2173</v>
      </c>
      <c r="BV82" s="186">
        <v>2361</v>
      </c>
      <c r="BW82" s="186">
        <f t="shared" si="55"/>
        <v>1918</v>
      </c>
      <c r="BX82" s="218">
        <f t="shared" si="56"/>
        <v>1915101.6800000002</v>
      </c>
      <c r="BY82" s="231">
        <v>271</v>
      </c>
      <c r="BZ82" s="232">
        <v>404088.1</v>
      </c>
      <c r="CA82" s="218">
        <f t="shared" si="57"/>
        <v>2253720.47</v>
      </c>
      <c r="CB82" s="186">
        <v>2500</v>
      </c>
      <c r="CC82" s="218"/>
      <c r="CD82" s="186">
        <f t="shared" si="58"/>
        <v>2189</v>
      </c>
      <c r="CE82" s="186">
        <v>330</v>
      </c>
      <c r="CF82" s="186">
        <f t="shared" si="36"/>
        <v>2519</v>
      </c>
      <c r="CG82" s="218">
        <v>387172.5</v>
      </c>
      <c r="CH82" s="186"/>
      <c r="CI82" s="217"/>
      <c r="CJ82" s="218">
        <f t="shared" si="37"/>
        <v>3044981.0700000003</v>
      </c>
      <c r="CK82" s="218">
        <f t="shared" si="59"/>
        <v>2657808.5700000003</v>
      </c>
      <c r="CL82" s="186">
        <f t="shared" si="38"/>
        <v>2519</v>
      </c>
      <c r="CM82" s="218">
        <f t="shared" si="39"/>
        <v>3044981.0700000003</v>
      </c>
      <c r="CN82" s="186">
        <f t="shared" si="35"/>
        <v>100.76</v>
      </c>
      <c r="CO82" s="222">
        <f t="shared" si="40"/>
        <v>104.95833333333333</v>
      </c>
      <c r="CP82" s="182">
        <v>116</v>
      </c>
      <c r="CQ82" s="182">
        <f>AG82+AI82</f>
        <v>157</v>
      </c>
      <c r="CR82" s="182">
        <v>242</v>
      </c>
      <c r="CS82" s="218">
        <f>AH82+AJ82</f>
        <v>147553.31</v>
      </c>
      <c r="CT82" s="218">
        <v>227438.86</v>
      </c>
      <c r="CU82" s="186">
        <f t="shared" si="62"/>
        <v>135.3448275862069</v>
      </c>
      <c r="CV82" s="183">
        <f t="shared" si="63"/>
        <v>-20</v>
      </c>
      <c r="CW82" s="186">
        <f t="shared" si="41"/>
        <v>50.38</v>
      </c>
    </row>
    <row r="83" spans="1:101" s="21" customFormat="1" ht="15">
      <c r="A83" s="3">
        <v>2250101</v>
      </c>
      <c r="B83" s="3" t="s">
        <v>30</v>
      </c>
      <c r="C83" s="216">
        <v>3000</v>
      </c>
      <c r="D83" s="216"/>
      <c r="E83" s="216"/>
      <c r="F83" s="186"/>
      <c r="G83" s="186"/>
      <c r="H83" s="186"/>
      <c r="I83" s="186"/>
      <c r="J83" s="186"/>
      <c r="K83" s="186"/>
      <c r="L83" s="186"/>
      <c r="M83" s="186"/>
      <c r="N83" s="182"/>
      <c r="O83" s="187"/>
      <c r="P83" s="187"/>
      <c r="Q83" s="186"/>
      <c r="R83" s="182"/>
      <c r="S83" s="182"/>
      <c r="T83" s="182"/>
      <c r="U83" s="186"/>
      <c r="V83" s="182"/>
      <c r="W83" s="182"/>
      <c r="X83" s="186"/>
      <c r="Y83" s="186"/>
      <c r="Z83" s="217"/>
      <c r="AA83" s="186"/>
      <c r="AB83" s="186"/>
      <c r="AC83" s="242">
        <v>3495434.22</v>
      </c>
      <c r="AD83" s="182">
        <v>0</v>
      </c>
      <c r="AE83" s="182"/>
      <c r="AF83" s="182">
        <v>600</v>
      </c>
      <c r="AG83" s="182"/>
      <c r="AH83" s="182"/>
      <c r="AI83" s="182">
        <v>210</v>
      </c>
      <c r="AJ83" s="182">
        <v>195268.5</v>
      </c>
      <c r="AK83" s="182">
        <v>595</v>
      </c>
      <c r="AL83" s="182">
        <v>300</v>
      </c>
      <c r="AM83" s="182">
        <f t="shared" si="42"/>
        <v>900</v>
      </c>
      <c r="AN83" s="243">
        <v>1200</v>
      </c>
      <c r="AO83" s="182"/>
      <c r="AP83" s="182">
        <v>1121</v>
      </c>
      <c r="AQ83" s="182">
        <f t="shared" si="43"/>
        <v>549</v>
      </c>
      <c r="AR83" s="182">
        <v>352</v>
      </c>
      <c r="AS83" s="182">
        <f t="shared" si="44"/>
        <v>901</v>
      </c>
      <c r="AT83" s="218">
        <f t="shared" si="45"/>
        <v>510487.65</v>
      </c>
      <c r="AU83" s="218">
        <v>323864.64</v>
      </c>
      <c r="AV83" s="186">
        <v>296</v>
      </c>
      <c r="AW83" s="186">
        <v>1500</v>
      </c>
      <c r="AX83" s="186">
        <f t="shared" si="46"/>
        <v>1197</v>
      </c>
      <c r="AY83" s="218">
        <f t="shared" si="47"/>
        <v>834352.29</v>
      </c>
      <c r="AZ83" s="218">
        <v>374867.97</v>
      </c>
      <c r="BA83" s="254">
        <v>308</v>
      </c>
      <c r="BB83" s="218"/>
      <c r="BC83" s="186">
        <v>1800</v>
      </c>
      <c r="BD83" s="186">
        <v>1450</v>
      </c>
      <c r="BE83" s="186">
        <f t="shared" si="48"/>
        <v>1505</v>
      </c>
      <c r="BF83" s="218">
        <f t="shared" si="49"/>
        <v>1209220.26</v>
      </c>
      <c r="BG83" s="224">
        <v>390426.96</v>
      </c>
      <c r="BH83" s="252">
        <v>301</v>
      </c>
      <c r="BI83" s="220">
        <v>300</v>
      </c>
      <c r="BJ83" s="227">
        <f t="shared" si="50"/>
        <v>2100</v>
      </c>
      <c r="BK83" s="228">
        <f t="shared" si="51"/>
        <v>1806</v>
      </c>
      <c r="BL83" s="225">
        <v>381553.62</v>
      </c>
      <c r="BM83" s="218">
        <f t="shared" si="52"/>
        <v>1599647.22</v>
      </c>
      <c r="BN83" s="228">
        <v>302</v>
      </c>
      <c r="BO83" s="228">
        <v>2100</v>
      </c>
      <c r="BP83" s="186">
        <f t="shared" si="53"/>
        <v>2108</v>
      </c>
      <c r="BQ83" s="218">
        <f t="shared" si="54"/>
        <v>1981200.8399999999</v>
      </c>
      <c r="BR83" s="218">
        <v>382821.24</v>
      </c>
      <c r="BS83" s="229">
        <v>294</v>
      </c>
      <c r="BT83" s="230">
        <v>372680.28</v>
      </c>
      <c r="BU83" s="186">
        <v>2451</v>
      </c>
      <c r="BV83" s="186">
        <v>2751</v>
      </c>
      <c r="BW83" s="186">
        <f t="shared" si="55"/>
        <v>2402</v>
      </c>
      <c r="BX83" s="218">
        <f t="shared" si="56"/>
        <v>2364022.08</v>
      </c>
      <c r="BY83" s="231">
        <v>313</v>
      </c>
      <c r="BZ83" s="232">
        <v>459446.44</v>
      </c>
      <c r="CA83" s="218">
        <f t="shared" si="57"/>
        <v>2736702.3600000003</v>
      </c>
      <c r="CB83" s="186">
        <v>3000</v>
      </c>
      <c r="CC83" s="218"/>
      <c r="CD83" s="186">
        <f t="shared" si="58"/>
        <v>2715</v>
      </c>
      <c r="CE83" s="186">
        <v>323</v>
      </c>
      <c r="CF83" s="186">
        <f t="shared" si="36"/>
        <v>3038</v>
      </c>
      <c r="CG83" s="218">
        <v>409441.26</v>
      </c>
      <c r="CH83" s="186"/>
      <c r="CI83" s="217"/>
      <c r="CJ83" s="218">
        <f t="shared" si="37"/>
        <v>3605590.0600000005</v>
      </c>
      <c r="CK83" s="218">
        <f t="shared" si="59"/>
        <v>3196148.8000000003</v>
      </c>
      <c r="CL83" s="186">
        <f t="shared" si="38"/>
        <v>3038</v>
      </c>
      <c r="CM83" s="218">
        <f t="shared" si="39"/>
        <v>3605590.0600000005</v>
      </c>
      <c r="CN83" s="186">
        <f t="shared" si="35"/>
        <v>101.26666666666667</v>
      </c>
      <c r="CO83" s="222">
        <f t="shared" si="40"/>
        <v>101.26666666666667</v>
      </c>
      <c r="CP83" s="182">
        <v>300</v>
      </c>
      <c r="CQ83" s="182">
        <v>215</v>
      </c>
      <c r="CR83" s="182">
        <v>334</v>
      </c>
      <c r="CS83" s="218">
        <v>199917.75</v>
      </c>
      <c r="CT83" s="218">
        <v>310569.9</v>
      </c>
      <c r="CU83" s="186">
        <f t="shared" si="62"/>
        <v>71.66666666666667</v>
      </c>
      <c r="CV83" s="183">
        <f t="shared" si="63"/>
        <v>5</v>
      </c>
      <c r="CW83" s="186">
        <f t="shared" si="41"/>
        <v>60.76</v>
      </c>
    </row>
    <row r="84" spans="1:101" s="21" customFormat="1" ht="15">
      <c r="A84" s="3">
        <v>4220101</v>
      </c>
      <c r="B84" s="10" t="s">
        <v>31</v>
      </c>
      <c r="C84" s="216">
        <v>7500</v>
      </c>
      <c r="D84" s="216"/>
      <c r="E84" s="216"/>
      <c r="F84" s="186"/>
      <c r="G84" s="186"/>
      <c r="H84" s="186"/>
      <c r="I84" s="186"/>
      <c r="J84" s="186"/>
      <c r="K84" s="186"/>
      <c r="L84" s="186"/>
      <c r="M84" s="186"/>
      <c r="N84" s="182"/>
      <c r="O84" s="187"/>
      <c r="P84" s="187"/>
      <c r="Q84" s="186"/>
      <c r="R84" s="182"/>
      <c r="S84" s="186"/>
      <c r="T84" s="182"/>
      <c r="U84" s="186"/>
      <c r="V84" s="182"/>
      <c r="W84" s="182"/>
      <c r="X84" s="186"/>
      <c r="Y84" s="186"/>
      <c r="Z84" s="217"/>
      <c r="AA84" s="186"/>
      <c r="AB84" s="186"/>
      <c r="AC84" s="218">
        <v>9811025.02</v>
      </c>
      <c r="AD84" s="182">
        <v>625</v>
      </c>
      <c r="AE84" s="182"/>
      <c r="AF84" s="182">
        <v>1875</v>
      </c>
      <c r="AG84" s="182">
        <v>77</v>
      </c>
      <c r="AH84" s="182">
        <v>72009.63</v>
      </c>
      <c r="AI84" s="182">
        <v>90</v>
      </c>
      <c r="AJ84" s="182">
        <v>84167.1</v>
      </c>
      <c r="AK84" s="182">
        <v>517</v>
      </c>
      <c r="AL84" s="182">
        <v>625</v>
      </c>
      <c r="AM84" s="182">
        <f t="shared" si="42"/>
        <v>2500</v>
      </c>
      <c r="AN84" s="255">
        <v>1610</v>
      </c>
      <c r="AO84" s="182"/>
      <c r="AP84" s="182">
        <v>1005</v>
      </c>
      <c r="AQ84" s="182">
        <f t="shared" si="43"/>
        <v>510</v>
      </c>
      <c r="AR84" s="182">
        <v>473</v>
      </c>
      <c r="AS84" s="182">
        <f t="shared" si="44"/>
        <v>983</v>
      </c>
      <c r="AT84" s="218">
        <f t="shared" si="45"/>
        <v>476946.9</v>
      </c>
      <c r="AU84" s="218">
        <v>439716.69</v>
      </c>
      <c r="AV84" s="186">
        <v>587</v>
      </c>
      <c r="AW84" s="186">
        <v>3737</v>
      </c>
      <c r="AX84" s="186">
        <f t="shared" si="46"/>
        <v>1570</v>
      </c>
      <c r="AY84" s="218">
        <f t="shared" si="47"/>
        <v>916663.5900000001</v>
      </c>
      <c r="AZ84" s="218">
        <v>800343.27</v>
      </c>
      <c r="BA84" s="256">
        <v>354</v>
      </c>
      <c r="BB84" s="218"/>
      <c r="BC84" s="186">
        <v>4362</v>
      </c>
      <c r="BD84" s="186">
        <v>1858</v>
      </c>
      <c r="BE84" s="186">
        <f t="shared" si="48"/>
        <v>1924</v>
      </c>
      <c r="BF84" s="218">
        <f t="shared" si="49"/>
        <v>1717006.86</v>
      </c>
      <c r="BG84" s="256">
        <v>483185.22</v>
      </c>
      <c r="BH84" s="225">
        <v>627</v>
      </c>
      <c r="BI84" s="220">
        <v>625</v>
      </c>
      <c r="BJ84" s="233">
        <f t="shared" si="50"/>
        <v>4987</v>
      </c>
      <c r="BK84" s="228">
        <f t="shared" si="51"/>
        <v>2551</v>
      </c>
      <c r="BL84" s="225">
        <v>854904.86</v>
      </c>
      <c r="BM84" s="218">
        <f t="shared" si="52"/>
        <v>2200192.08</v>
      </c>
      <c r="BN84" s="228">
        <v>358</v>
      </c>
      <c r="BO84" s="228">
        <v>3169</v>
      </c>
      <c r="BP84" s="186">
        <f t="shared" si="53"/>
        <v>2909</v>
      </c>
      <c r="BQ84" s="218">
        <f t="shared" si="54"/>
        <v>3055096.94</v>
      </c>
      <c r="BR84" s="218">
        <v>488125.84</v>
      </c>
      <c r="BS84" s="186">
        <v>301</v>
      </c>
      <c r="BT84" s="218">
        <v>410407.48</v>
      </c>
      <c r="BU84" s="186">
        <v>3794</v>
      </c>
      <c r="BV84" s="186">
        <v>4445</v>
      </c>
      <c r="BW84" s="186">
        <f t="shared" si="55"/>
        <v>3210</v>
      </c>
      <c r="BX84" s="218">
        <f t="shared" si="56"/>
        <v>3543222.78</v>
      </c>
      <c r="BY84" s="237">
        <v>494</v>
      </c>
      <c r="BZ84" s="238">
        <v>774453.68</v>
      </c>
      <c r="CA84" s="218">
        <f t="shared" si="57"/>
        <v>3953630.26</v>
      </c>
      <c r="CB84" s="186">
        <v>6271</v>
      </c>
      <c r="CC84" s="218"/>
      <c r="CD84" s="186">
        <f t="shared" si="58"/>
        <v>3704</v>
      </c>
      <c r="CE84" s="186">
        <v>1160</v>
      </c>
      <c r="CF84" s="186">
        <f t="shared" si="36"/>
        <v>4864</v>
      </c>
      <c r="CG84" s="218">
        <v>1651651.92</v>
      </c>
      <c r="CH84" s="186">
        <v>2615</v>
      </c>
      <c r="CI84" s="217">
        <v>4444824.85</v>
      </c>
      <c r="CJ84" s="218">
        <f t="shared" si="37"/>
        <v>6379735.859999999</v>
      </c>
      <c r="CK84" s="218">
        <f t="shared" si="59"/>
        <v>4728083.9399999995</v>
      </c>
      <c r="CL84" s="186">
        <f t="shared" si="38"/>
        <v>7479</v>
      </c>
      <c r="CM84" s="218">
        <f t="shared" si="39"/>
        <v>10824560.709999999</v>
      </c>
      <c r="CN84" s="186">
        <f t="shared" si="35"/>
        <v>77.5633870196141</v>
      </c>
      <c r="CO84" s="222">
        <f t="shared" si="40"/>
        <v>99.72</v>
      </c>
      <c r="CP84" s="182">
        <v>702</v>
      </c>
      <c r="CQ84" s="182">
        <f>AG84+AI84</f>
        <v>167</v>
      </c>
      <c r="CR84" s="182">
        <v>343</v>
      </c>
      <c r="CS84" s="218">
        <f>AH84+AJ84</f>
        <v>156176.73</v>
      </c>
      <c r="CT84" s="218">
        <v>320770.17</v>
      </c>
      <c r="CU84" s="186">
        <f t="shared" si="62"/>
        <v>23.78917378917379</v>
      </c>
      <c r="CV84" s="183">
        <f t="shared" si="63"/>
        <v>-1813</v>
      </c>
      <c r="CW84" s="186">
        <f t="shared" si="41"/>
        <v>149.58</v>
      </c>
    </row>
    <row r="85" spans="1:101" s="21" customFormat="1" ht="15">
      <c r="A85" s="3">
        <v>2270101</v>
      </c>
      <c r="B85" s="3" t="s">
        <v>32</v>
      </c>
      <c r="C85" s="216">
        <v>1300</v>
      </c>
      <c r="D85" s="216"/>
      <c r="E85" s="216"/>
      <c r="F85" s="186"/>
      <c r="G85" s="186"/>
      <c r="H85" s="186"/>
      <c r="I85" s="186"/>
      <c r="J85" s="186"/>
      <c r="K85" s="186"/>
      <c r="L85" s="186"/>
      <c r="M85" s="186"/>
      <c r="N85" s="182"/>
      <c r="O85" s="187"/>
      <c r="P85" s="187"/>
      <c r="Q85" s="186"/>
      <c r="R85" s="182"/>
      <c r="S85" s="182"/>
      <c r="T85" s="182"/>
      <c r="U85" s="186"/>
      <c r="V85" s="182"/>
      <c r="W85" s="182"/>
      <c r="X85" s="186"/>
      <c r="Y85" s="186"/>
      <c r="Z85" s="217"/>
      <c r="AA85" s="186"/>
      <c r="AB85" s="186"/>
      <c r="AC85" s="240">
        <v>1690953.6300000001</v>
      </c>
      <c r="AD85" s="182">
        <v>0</v>
      </c>
      <c r="AE85" s="182"/>
      <c r="AF85" s="182">
        <v>258</v>
      </c>
      <c r="AG85" s="182"/>
      <c r="AH85" s="182"/>
      <c r="AI85" s="182">
        <v>3</v>
      </c>
      <c r="AJ85" s="182">
        <v>3087.63</v>
      </c>
      <c r="AK85" s="182">
        <v>181</v>
      </c>
      <c r="AL85" s="182">
        <v>133</v>
      </c>
      <c r="AM85" s="182">
        <f t="shared" si="42"/>
        <v>391</v>
      </c>
      <c r="AN85" s="241">
        <v>523</v>
      </c>
      <c r="AO85" s="182"/>
      <c r="AP85" s="182">
        <v>315</v>
      </c>
      <c r="AQ85" s="182">
        <f t="shared" si="43"/>
        <v>181</v>
      </c>
      <c r="AR85" s="182">
        <v>131</v>
      </c>
      <c r="AS85" s="182">
        <f t="shared" si="44"/>
        <v>312</v>
      </c>
      <c r="AT85" s="218">
        <f t="shared" si="45"/>
        <v>186287.01</v>
      </c>
      <c r="AU85" s="218">
        <v>132181.62</v>
      </c>
      <c r="AV85" s="186">
        <v>184</v>
      </c>
      <c r="AW85" s="186">
        <v>655</v>
      </c>
      <c r="AX85" s="186">
        <f t="shared" si="46"/>
        <v>496</v>
      </c>
      <c r="AY85" s="218">
        <f t="shared" si="47"/>
        <v>318468.63</v>
      </c>
      <c r="AZ85" s="218">
        <v>255675.36</v>
      </c>
      <c r="BA85" s="219">
        <v>125</v>
      </c>
      <c r="BB85" s="218"/>
      <c r="BC85" s="186">
        <v>781</v>
      </c>
      <c r="BD85" s="186">
        <v>621</v>
      </c>
      <c r="BE85" s="186">
        <f t="shared" si="48"/>
        <v>621</v>
      </c>
      <c r="BF85" s="218">
        <f t="shared" si="49"/>
        <v>574143.99</v>
      </c>
      <c r="BG85" s="235">
        <v>173692.5</v>
      </c>
      <c r="BH85" s="252">
        <v>84</v>
      </c>
      <c r="BI85" s="220">
        <v>106</v>
      </c>
      <c r="BJ85" s="227">
        <f t="shared" si="50"/>
        <v>887</v>
      </c>
      <c r="BK85" s="228">
        <f t="shared" si="51"/>
        <v>705</v>
      </c>
      <c r="BL85" s="225">
        <v>116721.36</v>
      </c>
      <c r="BM85" s="218">
        <f t="shared" si="52"/>
        <v>747836.49</v>
      </c>
      <c r="BN85" s="228">
        <v>86</v>
      </c>
      <c r="BO85" s="228">
        <v>812</v>
      </c>
      <c r="BP85" s="186">
        <f t="shared" si="53"/>
        <v>791</v>
      </c>
      <c r="BQ85" s="218">
        <f t="shared" si="54"/>
        <v>864557.85</v>
      </c>
      <c r="BR85" s="218">
        <v>119500.44</v>
      </c>
      <c r="BS85" s="229">
        <v>118</v>
      </c>
      <c r="BT85" s="230">
        <v>160690.04</v>
      </c>
      <c r="BU85" s="186">
        <v>915</v>
      </c>
      <c r="BV85" s="186">
        <v>1143</v>
      </c>
      <c r="BW85" s="186">
        <f t="shared" si="55"/>
        <v>909</v>
      </c>
      <c r="BX85" s="218">
        <f t="shared" si="56"/>
        <v>984058.29</v>
      </c>
      <c r="BY85" s="231">
        <v>168</v>
      </c>
      <c r="BZ85" s="232">
        <v>264623.52</v>
      </c>
      <c r="CA85" s="218">
        <f t="shared" si="57"/>
        <v>1144748.33</v>
      </c>
      <c r="CB85" s="186">
        <v>1300</v>
      </c>
      <c r="CC85" s="218"/>
      <c r="CD85" s="186">
        <f t="shared" si="58"/>
        <v>1077</v>
      </c>
      <c r="CE85" s="186">
        <v>225</v>
      </c>
      <c r="CF85" s="186">
        <f t="shared" si="36"/>
        <v>1302</v>
      </c>
      <c r="CG85" s="218">
        <v>306400.5</v>
      </c>
      <c r="CH85" s="186"/>
      <c r="CI85" s="217"/>
      <c r="CJ85" s="218">
        <f t="shared" si="37"/>
        <v>1715772.35</v>
      </c>
      <c r="CK85" s="218">
        <f t="shared" si="59"/>
        <v>1409371.85</v>
      </c>
      <c r="CL85" s="186">
        <f t="shared" si="38"/>
        <v>1302</v>
      </c>
      <c r="CM85" s="218">
        <f t="shared" si="39"/>
        <v>1715772.35</v>
      </c>
      <c r="CN85" s="186">
        <f t="shared" si="35"/>
        <v>100.15384615384615</v>
      </c>
      <c r="CO85" s="222">
        <f t="shared" si="40"/>
        <v>100.15384615384615</v>
      </c>
      <c r="CP85" s="182">
        <v>129</v>
      </c>
      <c r="CQ85" s="182">
        <f>AG85+AI85</f>
        <v>3</v>
      </c>
      <c r="CR85" s="182">
        <v>178</v>
      </c>
      <c r="CS85" s="218">
        <f>AH85+AJ85</f>
        <v>3087.63</v>
      </c>
      <c r="CT85" s="218">
        <v>183199.38</v>
      </c>
      <c r="CU85" s="186">
        <f t="shared" si="62"/>
        <v>2.3255813953488373</v>
      </c>
      <c r="CV85" s="183">
        <f t="shared" si="63"/>
        <v>-34</v>
      </c>
      <c r="CW85" s="186">
        <f t="shared" si="41"/>
        <v>26.04</v>
      </c>
    </row>
    <row r="86" spans="1:101" s="21" customFormat="1" ht="15">
      <c r="A86" s="3">
        <v>2300101</v>
      </c>
      <c r="B86" s="3" t="s">
        <v>33</v>
      </c>
      <c r="C86" s="216">
        <v>3000</v>
      </c>
      <c r="D86" s="216"/>
      <c r="E86" s="216"/>
      <c r="F86" s="186"/>
      <c r="G86" s="186"/>
      <c r="H86" s="186"/>
      <c r="I86" s="186"/>
      <c r="J86" s="186"/>
      <c r="K86" s="186"/>
      <c r="L86" s="186"/>
      <c r="M86" s="186"/>
      <c r="N86" s="182"/>
      <c r="O86" s="187"/>
      <c r="P86" s="187"/>
      <c r="Q86" s="186"/>
      <c r="R86" s="182"/>
      <c r="S86" s="182"/>
      <c r="T86" s="182"/>
      <c r="U86" s="186"/>
      <c r="V86" s="182"/>
      <c r="W86" s="182"/>
      <c r="X86" s="186"/>
      <c r="Y86" s="186"/>
      <c r="Z86" s="217"/>
      <c r="AA86" s="186"/>
      <c r="AB86" s="186"/>
      <c r="AC86" s="240">
        <v>3891502.2799999993</v>
      </c>
      <c r="AD86" s="182">
        <v>212</v>
      </c>
      <c r="AE86" s="182"/>
      <c r="AF86" s="182">
        <v>647</v>
      </c>
      <c r="AG86" s="182">
        <v>50</v>
      </c>
      <c r="AH86" s="182">
        <v>48569</v>
      </c>
      <c r="AI86" s="182">
        <v>109</v>
      </c>
      <c r="AJ86" s="182">
        <v>105880.42</v>
      </c>
      <c r="AK86" s="182">
        <v>241</v>
      </c>
      <c r="AL86" s="182">
        <v>362</v>
      </c>
      <c r="AM86" s="182">
        <f t="shared" si="42"/>
        <v>1009</v>
      </c>
      <c r="AN86" s="182">
        <v>726</v>
      </c>
      <c r="AO86" s="182"/>
      <c r="AP86" s="182">
        <v>512</v>
      </c>
      <c r="AQ86" s="182">
        <f t="shared" si="43"/>
        <v>327</v>
      </c>
      <c r="AR86" s="182">
        <v>145</v>
      </c>
      <c r="AS86" s="182">
        <f t="shared" si="44"/>
        <v>472</v>
      </c>
      <c r="AT86" s="218">
        <f t="shared" si="45"/>
        <v>317641.26</v>
      </c>
      <c r="AU86" s="218">
        <v>139092.7</v>
      </c>
      <c r="AV86" s="186">
        <v>105</v>
      </c>
      <c r="AW86" s="186">
        <v>1083</v>
      </c>
      <c r="AX86" s="186">
        <f t="shared" si="46"/>
        <v>577</v>
      </c>
      <c r="AY86" s="218">
        <f t="shared" si="47"/>
        <v>456733.96</v>
      </c>
      <c r="AZ86" s="218">
        <v>142662.45</v>
      </c>
      <c r="BA86" s="235">
        <v>331</v>
      </c>
      <c r="BB86" s="218"/>
      <c r="BC86" s="186">
        <v>1440</v>
      </c>
      <c r="BD86" s="186">
        <v>850</v>
      </c>
      <c r="BE86" s="186">
        <f t="shared" si="48"/>
        <v>908</v>
      </c>
      <c r="BF86" s="218">
        <f t="shared" si="49"/>
        <v>599396.41</v>
      </c>
      <c r="BG86" s="235">
        <v>449726.39</v>
      </c>
      <c r="BH86" s="252">
        <v>220</v>
      </c>
      <c r="BI86" s="220">
        <v>187</v>
      </c>
      <c r="BJ86" s="227">
        <f t="shared" si="50"/>
        <v>1627</v>
      </c>
      <c r="BK86" s="228">
        <f t="shared" si="51"/>
        <v>1128</v>
      </c>
      <c r="BL86" s="225">
        <v>298276.7</v>
      </c>
      <c r="BM86" s="218">
        <f t="shared" si="52"/>
        <v>1049122.8</v>
      </c>
      <c r="BN86" s="228">
        <v>129</v>
      </c>
      <c r="BO86" s="228">
        <v>1315</v>
      </c>
      <c r="BP86" s="186">
        <f t="shared" si="53"/>
        <v>1257</v>
      </c>
      <c r="BQ86" s="218">
        <f t="shared" si="54"/>
        <v>1347399.5</v>
      </c>
      <c r="BR86" s="218">
        <v>174896.91</v>
      </c>
      <c r="BS86" s="229">
        <v>306</v>
      </c>
      <c r="BT86" s="230">
        <v>414871.74</v>
      </c>
      <c r="BU86" s="186">
        <v>1879</v>
      </c>
      <c r="BV86" s="186">
        <v>2427</v>
      </c>
      <c r="BW86" s="186">
        <f t="shared" si="55"/>
        <v>1563</v>
      </c>
      <c r="BX86" s="218">
        <f t="shared" si="56"/>
        <v>1522296.41</v>
      </c>
      <c r="BY86" s="231">
        <v>219</v>
      </c>
      <c r="BZ86" s="232">
        <v>345507.54</v>
      </c>
      <c r="CA86" s="218">
        <f t="shared" si="57"/>
        <v>1937168.15</v>
      </c>
      <c r="CB86" s="186">
        <v>2362</v>
      </c>
      <c r="CC86" s="218"/>
      <c r="CD86" s="186">
        <f t="shared" si="58"/>
        <v>1782</v>
      </c>
      <c r="CE86" s="186">
        <v>563</v>
      </c>
      <c r="CF86" s="186">
        <f t="shared" si="36"/>
        <v>2345</v>
      </c>
      <c r="CG86" s="218">
        <v>764942.47</v>
      </c>
      <c r="CH86" s="186">
        <v>656</v>
      </c>
      <c r="CI86" s="217">
        <v>1070320.06</v>
      </c>
      <c r="CJ86" s="218">
        <f t="shared" si="37"/>
        <v>3047618.16</v>
      </c>
      <c r="CK86" s="218">
        <f t="shared" si="59"/>
        <v>2282675.69</v>
      </c>
      <c r="CL86" s="186">
        <f t="shared" si="38"/>
        <v>3001</v>
      </c>
      <c r="CM86" s="218">
        <f t="shared" si="39"/>
        <v>4117938.22</v>
      </c>
      <c r="CN86" s="186">
        <f t="shared" si="35"/>
        <v>99.28027095681625</v>
      </c>
      <c r="CO86" s="222">
        <f t="shared" si="40"/>
        <v>100.03333333333333</v>
      </c>
      <c r="CP86" s="182">
        <v>177</v>
      </c>
      <c r="CQ86" s="182">
        <v>158</v>
      </c>
      <c r="CR86" s="182">
        <v>169</v>
      </c>
      <c r="CS86" s="218">
        <v>153478.04</v>
      </c>
      <c r="CT86" s="218">
        <v>164163.22</v>
      </c>
      <c r="CU86" s="186">
        <f t="shared" si="62"/>
        <v>89.26553672316385</v>
      </c>
      <c r="CV86" s="183">
        <f t="shared" si="63"/>
        <v>-175</v>
      </c>
      <c r="CW86" s="186">
        <f t="shared" si="41"/>
        <v>60.02</v>
      </c>
    </row>
    <row r="87" spans="1:101" s="21" customFormat="1" ht="15">
      <c r="A87" s="3">
        <v>2310101</v>
      </c>
      <c r="B87" s="3" t="s">
        <v>34</v>
      </c>
      <c r="C87" s="216">
        <v>4000</v>
      </c>
      <c r="D87" s="216"/>
      <c r="E87" s="216"/>
      <c r="F87" s="186"/>
      <c r="G87" s="186"/>
      <c r="H87" s="186"/>
      <c r="I87" s="186"/>
      <c r="J87" s="186"/>
      <c r="K87" s="186"/>
      <c r="L87" s="186"/>
      <c r="M87" s="186"/>
      <c r="N87" s="182"/>
      <c r="O87" s="187"/>
      <c r="P87" s="187"/>
      <c r="Q87" s="186"/>
      <c r="R87" s="182"/>
      <c r="S87" s="182"/>
      <c r="T87" s="182"/>
      <c r="U87" s="186"/>
      <c r="V87" s="182"/>
      <c r="W87" s="182"/>
      <c r="X87" s="186"/>
      <c r="Y87" s="186"/>
      <c r="Z87" s="217"/>
      <c r="AA87" s="186"/>
      <c r="AB87" s="186"/>
      <c r="AC87" s="240">
        <v>4651964.680000001</v>
      </c>
      <c r="AD87" s="182">
        <v>0</v>
      </c>
      <c r="AE87" s="182"/>
      <c r="AF87" s="182">
        <v>960</v>
      </c>
      <c r="AG87" s="182">
        <v>26</v>
      </c>
      <c r="AH87" s="182">
        <v>24670.88</v>
      </c>
      <c r="AI87" s="182">
        <v>25</v>
      </c>
      <c r="AJ87" s="182">
        <v>23722</v>
      </c>
      <c r="AK87" s="182">
        <v>673</v>
      </c>
      <c r="AL87" s="182">
        <v>665</v>
      </c>
      <c r="AM87" s="182">
        <f t="shared" si="42"/>
        <v>1625</v>
      </c>
      <c r="AN87" s="241">
        <v>1802</v>
      </c>
      <c r="AO87" s="182"/>
      <c r="AP87" s="182">
        <v>1384</v>
      </c>
      <c r="AQ87" s="182">
        <f t="shared" si="43"/>
        <v>704</v>
      </c>
      <c r="AR87" s="182">
        <v>649</v>
      </c>
      <c r="AS87" s="182">
        <f t="shared" si="44"/>
        <v>1353</v>
      </c>
      <c r="AT87" s="218">
        <f t="shared" si="45"/>
        <v>668011.52</v>
      </c>
      <c r="AU87" s="218">
        <v>610235.23</v>
      </c>
      <c r="AV87" s="186">
        <v>516</v>
      </c>
      <c r="AW87" s="186">
        <v>2350</v>
      </c>
      <c r="AX87" s="186">
        <f t="shared" si="46"/>
        <v>1869</v>
      </c>
      <c r="AY87" s="218">
        <f t="shared" si="47"/>
        <v>1278246.75</v>
      </c>
      <c r="AZ87" s="218">
        <v>657127.74</v>
      </c>
      <c r="BA87" s="235">
        <v>556</v>
      </c>
      <c r="BB87" s="218"/>
      <c r="BC87" s="186">
        <v>2900</v>
      </c>
      <c r="BD87" s="186">
        <v>2350</v>
      </c>
      <c r="BE87" s="186">
        <f t="shared" si="48"/>
        <v>2425</v>
      </c>
      <c r="BF87" s="218">
        <f t="shared" si="49"/>
        <v>1935374.49</v>
      </c>
      <c r="BG87" s="235">
        <v>708788.7999999999</v>
      </c>
      <c r="BH87" s="252">
        <v>415</v>
      </c>
      <c r="BI87" s="220">
        <v>526</v>
      </c>
      <c r="BJ87" s="227">
        <f t="shared" si="50"/>
        <v>3426</v>
      </c>
      <c r="BK87" s="228">
        <f t="shared" si="51"/>
        <v>2840</v>
      </c>
      <c r="BL87" s="225">
        <v>507598.95</v>
      </c>
      <c r="BM87" s="218">
        <f t="shared" si="52"/>
        <v>2644163.29</v>
      </c>
      <c r="BN87" s="228">
        <v>337</v>
      </c>
      <c r="BO87" s="228">
        <v>3475</v>
      </c>
      <c r="BP87" s="186">
        <f t="shared" si="53"/>
        <v>3177</v>
      </c>
      <c r="BQ87" s="218">
        <f t="shared" si="54"/>
        <v>3151762.24</v>
      </c>
      <c r="BR87" s="218">
        <v>412194.81</v>
      </c>
      <c r="BS87" s="229">
        <v>434</v>
      </c>
      <c r="BT87" s="230">
        <v>530838.42</v>
      </c>
      <c r="BU87" s="186">
        <v>4000</v>
      </c>
      <c r="BV87" s="186">
        <v>3739</v>
      </c>
      <c r="BW87" s="186">
        <f t="shared" si="55"/>
        <v>3611</v>
      </c>
      <c r="BX87" s="218">
        <f t="shared" si="56"/>
        <v>3563957.0500000003</v>
      </c>
      <c r="BY87" s="231">
        <v>213</v>
      </c>
      <c r="BZ87" s="232">
        <v>299394.93</v>
      </c>
      <c r="CA87" s="218">
        <f t="shared" si="57"/>
        <v>4094795.47</v>
      </c>
      <c r="CB87" s="186">
        <v>3870</v>
      </c>
      <c r="CC87" s="218"/>
      <c r="CD87" s="186">
        <f t="shared" si="58"/>
        <v>3824</v>
      </c>
      <c r="CE87" s="186">
        <v>179</v>
      </c>
      <c r="CF87" s="186">
        <f t="shared" si="36"/>
        <v>4003</v>
      </c>
      <c r="CG87" s="218">
        <v>220582.59</v>
      </c>
      <c r="CH87" s="186">
        <v>5</v>
      </c>
      <c r="CI87" s="217">
        <v>7256.2</v>
      </c>
      <c r="CJ87" s="218">
        <f t="shared" si="37"/>
        <v>4614772.99</v>
      </c>
      <c r="CK87" s="218">
        <f t="shared" si="59"/>
        <v>4394190.4</v>
      </c>
      <c r="CL87" s="186">
        <f t="shared" si="38"/>
        <v>4008</v>
      </c>
      <c r="CM87" s="218">
        <f t="shared" si="39"/>
        <v>4622029.19</v>
      </c>
      <c r="CN87" s="186">
        <f t="shared" si="35"/>
        <v>103.43669250645995</v>
      </c>
      <c r="CO87" s="222">
        <f t="shared" si="40"/>
        <v>100.2</v>
      </c>
      <c r="CP87" s="182">
        <v>640</v>
      </c>
      <c r="CQ87" s="182">
        <v>48</v>
      </c>
      <c r="CR87" s="182">
        <v>656</v>
      </c>
      <c r="CS87" s="218">
        <v>45546.24</v>
      </c>
      <c r="CT87" s="218">
        <v>622465.28</v>
      </c>
      <c r="CU87" s="186">
        <f t="shared" si="62"/>
        <v>7.5</v>
      </c>
      <c r="CV87" s="183">
        <f t="shared" si="63"/>
        <v>75</v>
      </c>
      <c r="CW87" s="186">
        <f t="shared" si="41"/>
        <v>80.16</v>
      </c>
    </row>
    <row r="88" spans="1:101" s="21" customFormat="1" ht="15">
      <c r="A88" s="3">
        <v>4240101</v>
      </c>
      <c r="B88" s="3" t="s">
        <v>35</v>
      </c>
      <c r="C88" s="216">
        <v>6700</v>
      </c>
      <c r="D88" s="216"/>
      <c r="E88" s="216"/>
      <c r="F88" s="186"/>
      <c r="G88" s="186"/>
      <c r="H88" s="186"/>
      <c r="I88" s="186"/>
      <c r="J88" s="186"/>
      <c r="K88" s="186"/>
      <c r="L88" s="186"/>
      <c r="M88" s="186"/>
      <c r="N88" s="182"/>
      <c r="O88" s="187"/>
      <c r="P88" s="187"/>
      <c r="Q88" s="186"/>
      <c r="R88" s="182"/>
      <c r="S88" s="182"/>
      <c r="T88" s="182"/>
      <c r="U88" s="186"/>
      <c r="V88" s="182"/>
      <c r="W88" s="182"/>
      <c r="X88" s="186"/>
      <c r="Y88" s="186"/>
      <c r="Z88" s="217"/>
      <c r="AA88" s="186"/>
      <c r="AB88" s="186"/>
      <c r="AC88" s="218">
        <v>7539960.1499999985</v>
      </c>
      <c r="AD88" s="182">
        <v>576</v>
      </c>
      <c r="AE88" s="182"/>
      <c r="AF88" s="182">
        <v>1714</v>
      </c>
      <c r="AG88" s="182">
        <v>194</v>
      </c>
      <c r="AH88" s="182">
        <v>166601.38</v>
      </c>
      <c r="AI88" s="182">
        <v>937</v>
      </c>
      <c r="AJ88" s="182">
        <v>804667.49</v>
      </c>
      <c r="AK88" s="182">
        <v>1722</v>
      </c>
      <c r="AL88" s="182">
        <v>569</v>
      </c>
      <c r="AM88" s="182">
        <f t="shared" si="42"/>
        <v>2283</v>
      </c>
      <c r="AN88" s="257">
        <v>2621</v>
      </c>
      <c r="AO88" s="182"/>
      <c r="AP88" s="182">
        <v>2113</v>
      </c>
      <c r="AQ88" s="182">
        <f t="shared" si="43"/>
        <v>1694</v>
      </c>
      <c r="AR88" s="182">
        <v>357</v>
      </c>
      <c r="AS88" s="182">
        <f t="shared" si="44"/>
        <v>2051</v>
      </c>
      <c r="AT88" s="218">
        <f t="shared" si="45"/>
        <v>1454756.38</v>
      </c>
      <c r="AU88" s="218">
        <v>305820.48</v>
      </c>
      <c r="AV88" s="186">
        <v>336</v>
      </c>
      <c r="AW88" s="186">
        <v>3213</v>
      </c>
      <c r="AX88" s="186">
        <f t="shared" si="46"/>
        <v>2387</v>
      </c>
      <c r="AY88" s="218">
        <f t="shared" si="47"/>
        <v>1760576.8599999999</v>
      </c>
      <c r="AZ88" s="218">
        <v>417725.28</v>
      </c>
      <c r="BA88" s="235">
        <v>868</v>
      </c>
      <c r="BB88" s="218"/>
      <c r="BC88" s="186">
        <v>3805</v>
      </c>
      <c r="BD88" s="186">
        <v>3180</v>
      </c>
      <c r="BE88" s="186">
        <f t="shared" si="48"/>
        <v>3255</v>
      </c>
      <c r="BF88" s="218">
        <f t="shared" si="49"/>
        <v>2178302.1399999997</v>
      </c>
      <c r="BG88" s="235">
        <v>1079123.64</v>
      </c>
      <c r="BH88" s="225">
        <v>700</v>
      </c>
      <c r="BI88" s="226">
        <v>688</v>
      </c>
      <c r="BJ88" s="233">
        <f t="shared" si="50"/>
        <v>4493</v>
      </c>
      <c r="BK88" s="228">
        <f t="shared" si="51"/>
        <v>3955</v>
      </c>
      <c r="BL88" s="225">
        <v>870261</v>
      </c>
      <c r="BM88" s="218">
        <f t="shared" si="52"/>
        <v>3257425.7799999993</v>
      </c>
      <c r="BN88" s="186">
        <v>469</v>
      </c>
      <c r="BO88" s="186">
        <v>4493</v>
      </c>
      <c r="BP88" s="186">
        <f t="shared" si="53"/>
        <v>4424</v>
      </c>
      <c r="BQ88" s="218">
        <f t="shared" si="54"/>
        <v>4127686.7799999993</v>
      </c>
      <c r="BR88" s="218">
        <v>583074.87</v>
      </c>
      <c r="BS88" s="186">
        <v>819</v>
      </c>
      <c r="BT88" s="218">
        <v>1015879.41</v>
      </c>
      <c r="BU88" s="186">
        <v>5181</v>
      </c>
      <c r="BV88" s="186">
        <v>5935</v>
      </c>
      <c r="BW88" s="186">
        <f t="shared" si="55"/>
        <v>5243</v>
      </c>
      <c r="BX88" s="218">
        <f t="shared" si="56"/>
        <v>4710761.649999999</v>
      </c>
      <c r="BY88" s="237">
        <v>355</v>
      </c>
      <c r="BZ88" s="238">
        <v>508775.35</v>
      </c>
      <c r="CA88" s="218">
        <f t="shared" si="57"/>
        <v>5726641.06</v>
      </c>
      <c r="CB88" s="186">
        <v>6267</v>
      </c>
      <c r="CC88" s="218"/>
      <c r="CD88" s="186">
        <f t="shared" si="58"/>
        <v>5598</v>
      </c>
      <c r="CE88" s="186">
        <v>948</v>
      </c>
      <c r="CF88" s="186">
        <f t="shared" si="36"/>
        <v>6546</v>
      </c>
      <c r="CG88" s="218">
        <v>1283904.84</v>
      </c>
      <c r="CH88" s="186">
        <v>185</v>
      </c>
      <c r="CI88" s="217">
        <v>299894.25</v>
      </c>
      <c r="CJ88" s="218">
        <f t="shared" si="37"/>
        <v>7519321.249999999</v>
      </c>
      <c r="CK88" s="218">
        <f t="shared" si="59"/>
        <v>6235416.409999999</v>
      </c>
      <c r="CL88" s="186">
        <f t="shared" si="38"/>
        <v>6731</v>
      </c>
      <c r="CM88" s="218">
        <f t="shared" si="39"/>
        <v>7819215.499999999</v>
      </c>
      <c r="CN88" s="186">
        <f t="shared" si="35"/>
        <v>104.45189085686933</v>
      </c>
      <c r="CO88" s="222">
        <f t="shared" si="40"/>
        <v>100.46268656716417</v>
      </c>
      <c r="CP88" s="182">
        <v>1145</v>
      </c>
      <c r="CQ88" s="182">
        <f>AG88+AI88</f>
        <v>1131</v>
      </c>
      <c r="CR88" s="182">
        <v>563</v>
      </c>
      <c r="CS88" s="218">
        <f>AH88+AJ88</f>
        <v>971268.87</v>
      </c>
      <c r="CT88" s="218">
        <v>483487.51</v>
      </c>
      <c r="CU88" s="186">
        <f t="shared" si="62"/>
        <v>98.77729257641921</v>
      </c>
      <c r="CV88" s="183">
        <f t="shared" si="63"/>
        <v>42</v>
      </c>
      <c r="CW88" s="186">
        <f t="shared" si="41"/>
        <v>134.62</v>
      </c>
    </row>
    <row r="89" spans="1:101" s="21" customFormat="1" ht="15">
      <c r="A89" s="3">
        <v>2330101</v>
      </c>
      <c r="B89" s="3" t="s">
        <v>36</v>
      </c>
      <c r="C89" s="216">
        <v>1200</v>
      </c>
      <c r="D89" s="216"/>
      <c r="E89" s="216"/>
      <c r="F89" s="186"/>
      <c r="G89" s="186"/>
      <c r="H89" s="186"/>
      <c r="I89" s="186"/>
      <c r="J89" s="186"/>
      <c r="K89" s="186"/>
      <c r="L89" s="186"/>
      <c r="M89" s="186"/>
      <c r="N89" s="182"/>
      <c r="O89" s="187"/>
      <c r="P89" s="187"/>
      <c r="Q89" s="186"/>
      <c r="R89" s="182"/>
      <c r="S89" s="182"/>
      <c r="T89" s="182"/>
      <c r="U89" s="186"/>
      <c r="V89" s="182"/>
      <c r="W89" s="182"/>
      <c r="X89" s="186"/>
      <c r="Y89" s="186"/>
      <c r="Z89" s="217"/>
      <c r="AA89" s="186"/>
      <c r="AB89" s="186"/>
      <c r="AC89" s="242">
        <v>1502597.55</v>
      </c>
      <c r="AD89" s="182">
        <v>0</v>
      </c>
      <c r="AE89" s="182"/>
      <c r="AF89" s="182">
        <v>240</v>
      </c>
      <c r="AG89" s="182"/>
      <c r="AH89" s="182"/>
      <c r="AI89" s="182">
        <v>120</v>
      </c>
      <c r="AJ89" s="182">
        <v>123056.4</v>
      </c>
      <c r="AK89" s="182">
        <v>240</v>
      </c>
      <c r="AL89" s="182">
        <v>120</v>
      </c>
      <c r="AM89" s="182">
        <f t="shared" si="42"/>
        <v>360</v>
      </c>
      <c r="AN89" s="243">
        <v>480</v>
      </c>
      <c r="AO89" s="182"/>
      <c r="AP89" s="182">
        <v>373</v>
      </c>
      <c r="AQ89" s="182">
        <f t="shared" si="43"/>
        <v>238</v>
      </c>
      <c r="AR89" s="182">
        <v>120</v>
      </c>
      <c r="AS89" s="182">
        <f t="shared" si="44"/>
        <v>358</v>
      </c>
      <c r="AT89" s="218">
        <f t="shared" si="45"/>
        <v>244061.86</v>
      </c>
      <c r="AU89" s="218">
        <v>121072.8</v>
      </c>
      <c r="AV89" s="186">
        <v>108</v>
      </c>
      <c r="AW89" s="186">
        <v>600</v>
      </c>
      <c r="AX89" s="186">
        <f t="shared" si="46"/>
        <v>466</v>
      </c>
      <c r="AY89" s="218">
        <f t="shared" si="47"/>
        <v>365134.66</v>
      </c>
      <c r="AZ89" s="218">
        <v>145856.16</v>
      </c>
      <c r="BA89" s="219">
        <v>119</v>
      </c>
      <c r="BB89" s="218"/>
      <c r="BC89" s="186">
        <v>720</v>
      </c>
      <c r="BD89" s="186">
        <v>570</v>
      </c>
      <c r="BE89" s="186">
        <f t="shared" si="48"/>
        <v>585</v>
      </c>
      <c r="BF89" s="218">
        <f t="shared" si="49"/>
        <v>510990.81999999995</v>
      </c>
      <c r="BG89" s="224">
        <v>160711.88</v>
      </c>
      <c r="BH89" s="252">
        <v>138</v>
      </c>
      <c r="BI89" s="258">
        <v>138</v>
      </c>
      <c r="BJ89" s="227">
        <f t="shared" si="50"/>
        <v>858</v>
      </c>
      <c r="BK89" s="228">
        <f t="shared" si="51"/>
        <v>723</v>
      </c>
      <c r="BL89" s="225">
        <v>186171.66</v>
      </c>
      <c r="BM89" s="218">
        <f t="shared" si="52"/>
        <v>671702.7</v>
      </c>
      <c r="BN89" s="186">
        <v>117</v>
      </c>
      <c r="BO89" s="186">
        <v>840</v>
      </c>
      <c r="BP89" s="186">
        <f t="shared" si="53"/>
        <v>840</v>
      </c>
      <c r="BQ89" s="218">
        <f t="shared" si="54"/>
        <v>857874.36</v>
      </c>
      <c r="BR89" s="218">
        <v>157841.19</v>
      </c>
      <c r="BS89" s="229">
        <v>121</v>
      </c>
      <c r="BT89" s="230">
        <v>163237.47</v>
      </c>
      <c r="BU89" s="186">
        <v>960</v>
      </c>
      <c r="BV89" s="186">
        <v>1080</v>
      </c>
      <c r="BW89" s="186">
        <f t="shared" si="55"/>
        <v>961</v>
      </c>
      <c r="BX89" s="218">
        <f t="shared" si="56"/>
        <v>1015715.55</v>
      </c>
      <c r="BY89" s="231">
        <v>116</v>
      </c>
      <c r="BZ89" s="232">
        <v>179228.12</v>
      </c>
      <c r="CA89" s="218">
        <f t="shared" si="57"/>
        <v>1178953.02</v>
      </c>
      <c r="CB89" s="186">
        <v>1200</v>
      </c>
      <c r="CC89" s="218"/>
      <c r="CD89" s="186">
        <f t="shared" si="58"/>
        <v>1077</v>
      </c>
      <c r="CE89" s="186">
        <v>119</v>
      </c>
      <c r="CF89" s="186">
        <f t="shared" si="36"/>
        <v>1196</v>
      </c>
      <c r="CG89" s="218">
        <v>160366.78</v>
      </c>
      <c r="CH89" s="186">
        <v>8</v>
      </c>
      <c r="CI89" s="217">
        <v>12755.6</v>
      </c>
      <c r="CJ89" s="218">
        <f t="shared" si="37"/>
        <v>1518547.9200000002</v>
      </c>
      <c r="CK89" s="218">
        <f t="shared" si="59"/>
        <v>1358181.1400000001</v>
      </c>
      <c r="CL89" s="186">
        <f t="shared" si="38"/>
        <v>1204</v>
      </c>
      <c r="CM89" s="218">
        <f t="shared" si="39"/>
        <v>1531303.5200000003</v>
      </c>
      <c r="CN89" s="186">
        <f t="shared" si="35"/>
        <v>99.66666666666667</v>
      </c>
      <c r="CO89" s="222">
        <f t="shared" si="40"/>
        <v>100.33333333333334</v>
      </c>
      <c r="CP89" s="182">
        <v>120</v>
      </c>
      <c r="CQ89" s="182">
        <f>AG89+AI89</f>
        <v>120</v>
      </c>
      <c r="CR89" s="182">
        <v>118</v>
      </c>
      <c r="CS89" s="218">
        <f>AH89+AJ89</f>
        <v>123056.4</v>
      </c>
      <c r="CT89" s="218">
        <v>121005.46</v>
      </c>
      <c r="CU89" s="186">
        <f t="shared" si="62"/>
        <v>100</v>
      </c>
      <c r="CV89" s="183">
        <f t="shared" si="63"/>
        <v>-15</v>
      </c>
      <c r="CW89" s="186">
        <f t="shared" si="41"/>
        <v>24.080000000000002</v>
      </c>
    </row>
    <row r="90" spans="1:101" s="21" customFormat="1" ht="15">
      <c r="A90" s="3">
        <v>2340101</v>
      </c>
      <c r="B90" s="3" t="s">
        <v>37</v>
      </c>
      <c r="C90" s="216">
        <v>3500</v>
      </c>
      <c r="D90" s="216"/>
      <c r="E90" s="216"/>
      <c r="F90" s="186"/>
      <c r="G90" s="186"/>
      <c r="H90" s="186"/>
      <c r="I90" s="186"/>
      <c r="J90" s="186"/>
      <c r="K90" s="186"/>
      <c r="L90" s="186"/>
      <c r="M90" s="186"/>
      <c r="N90" s="182"/>
      <c r="O90" s="187"/>
      <c r="P90" s="187"/>
      <c r="Q90" s="186"/>
      <c r="R90" s="182"/>
      <c r="S90" s="182"/>
      <c r="T90" s="182"/>
      <c r="U90" s="186"/>
      <c r="V90" s="182"/>
      <c r="W90" s="182"/>
      <c r="X90" s="186"/>
      <c r="Y90" s="186"/>
      <c r="Z90" s="217"/>
      <c r="AA90" s="186"/>
      <c r="AB90" s="186"/>
      <c r="AC90" s="242">
        <v>4269801.5</v>
      </c>
      <c r="AD90" s="182">
        <v>0</v>
      </c>
      <c r="AE90" s="182"/>
      <c r="AF90" s="182">
        <v>700</v>
      </c>
      <c r="AG90" s="182"/>
      <c r="AH90" s="182"/>
      <c r="AI90" s="182">
        <v>349</v>
      </c>
      <c r="AJ90" s="182">
        <v>339465.32</v>
      </c>
      <c r="AK90" s="182">
        <v>750</v>
      </c>
      <c r="AL90" s="182">
        <v>350</v>
      </c>
      <c r="AM90" s="182">
        <f t="shared" si="42"/>
        <v>1050</v>
      </c>
      <c r="AN90" s="243">
        <v>1400</v>
      </c>
      <c r="AO90" s="182"/>
      <c r="AP90" s="182">
        <v>1169</v>
      </c>
      <c r="AQ90" s="182">
        <f t="shared" si="43"/>
        <v>698</v>
      </c>
      <c r="AR90" s="182">
        <v>353</v>
      </c>
      <c r="AS90" s="182">
        <f t="shared" si="44"/>
        <v>1051</v>
      </c>
      <c r="AT90" s="218">
        <f t="shared" si="45"/>
        <v>678930.64</v>
      </c>
      <c r="AU90" s="218">
        <v>340179.04</v>
      </c>
      <c r="AV90" s="186">
        <v>358</v>
      </c>
      <c r="AW90" s="186">
        <v>1750</v>
      </c>
      <c r="AX90" s="186">
        <f t="shared" si="46"/>
        <v>1409</v>
      </c>
      <c r="AY90" s="218">
        <f t="shared" si="47"/>
        <v>1019109.6799999999</v>
      </c>
      <c r="AZ90" s="218">
        <v>475141.18</v>
      </c>
      <c r="BA90" s="219">
        <v>351</v>
      </c>
      <c r="BB90" s="218"/>
      <c r="BC90" s="186">
        <v>2100</v>
      </c>
      <c r="BD90" s="186">
        <v>1650</v>
      </c>
      <c r="BE90" s="186">
        <f t="shared" si="48"/>
        <v>1760</v>
      </c>
      <c r="BF90" s="218">
        <f t="shared" si="49"/>
        <v>1494250.8599999999</v>
      </c>
      <c r="BG90" s="224">
        <v>465850.71</v>
      </c>
      <c r="BH90" s="252">
        <v>341</v>
      </c>
      <c r="BI90" s="258">
        <v>350</v>
      </c>
      <c r="BJ90" s="227">
        <f t="shared" si="50"/>
        <v>2450</v>
      </c>
      <c r="BK90" s="228">
        <f t="shared" si="51"/>
        <v>2101</v>
      </c>
      <c r="BL90" s="225">
        <v>452578.61</v>
      </c>
      <c r="BM90" s="218">
        <f t="shared" si="52"/>
        <v>1960101.5699999998</v>
      </c>
      <c r="BN90" s="186">
        <v>329</v>
      </c>
      <c r="BO90" s="186">
        <v>2448</v>
      </c>
      <c r="BP90" s="186">
        <f t="shared" si="53"/>
        <v>2430</v>
      </c>
      <c r="BQ90" s="218">
        <f t="shared" si="54"/>
        <v>2412680.1799999997</v>
      </c>
      <c r="BR90" s="218">
        <v>436652.09</v>
      </c>
      <c r="BS90" s="229">
        <v>394</v>
      </c>
      <c r="BT90" s="230">
        <v>522920.74</v>
      </c>
      <c r="BU90" s="186">
        <v>2798</v>
      </c>
      <c r="BV90" s="186">
        <v>3150</v>
      </c>
      <c r="BW90" s="186">
        <f t="shared" si="55"/>
        <v>2824</v>
      </c>
      <c r="BX90" s="218">
        <f t="shared" si="56"/>
        <v>2849332.2699999996</v>
      </c>
      <c r="BY90" s="231">
        <v>350</v>
      </c>
      <c r="BZ90" s="232">
        <v>536581.5</v>
      </c>
      <c r="CA90" s="218">
        <f t="shared" si="57"/>
        <v>3372253.01</v>
      </c>
      <c r="CB90" s="186">
        <v>3500</v>
      </c>
      <c r="CC90" s="218"/>
      <c r="CD90" s="186">
        <f t="shared" si="58"/>
        <v>3174</v>
      </c>
      <c r="CE90" s="186">
        <v>347</v>
      </c>
      <c r="CF90" s="186">
        <f t="shared" si="36"/>
        <v>3521</v>
      </c>
      <c r="CG90" s="218">
        <v>467747.67</v>
      </c>
      <c r="CH90" s="186"/>
      <c r="CI90" s="217"/>
      <c r="CJ90" s="218">
        <f t="shared" si="37"/>
        <v>4376582.18</v>
      </c>
      <c r="CK90" s="218">
        <f t="shared" si="59"/>
        <v>3908834.51</v>
      </c>
      <c r="CL90" s="186">
        <f t="shared" si="38"/>
        <v>3521</v>
      </c>
      <c r="CM90" s="218">
        <f t="shared" si="39"/>
        <v>4376582.18</v>
      </c>
      <c r="CN90" s="186">
        <f t="shared" si="35"/>
        <v>100.6</v>
      </c>
      <c r="CO90" s="222">
        <f t="shared" si="40"/>
        <v>100.6</v>
      </c>
      <c r="CP90" s="182">
        <v>350</v>
      </c>
      <c r="CQ90" s="182">
        <f>AG90+AI90</f>
        <v>349</v>
      </c>
      <c r="CR90" s="182">
        <v>349</v>
      </c>
      <c r="CS90" s="218">
        <f>AH90+AJ90</f>
        <v>339465.32</v>
      </c>
      <c r="CT90" s="218">
        <v>339465.32</v>
      </c>
      <c r="CU90" s="186">
        <f t="shared" si="62"/>
        <v>99.71428571428571</v>
      </c>
      <c r="CV90" s="183">
        <f t="shared" si="63"/>
        <v>10</v>
      </c>
      <c r="CW90" s="186">
        <f t="shared" si="41"/>
        <v>70.42</v>
      </c>
    </row>
    <row r="91" spans="1:101" s="21" customFormat="1" ht="15">
      <c r="A91" s="3">
        <v>2350101</v>
      </c>
      <c r="B91" s="3" t="s">
        <v>38</v>
      </c>
      <c r="C91" s="216">
        <v>3500</v>
      </c>
      <c r="D91" s="216"/>
      <c r="E91" s="216"/>
      <c r="F91" s="186"/>
      <c r="G91" s="186"/>
      <c r="H91" s="186"/>
      <c r="I91" s="186"/>
      <c r="J91" s="186"/>
      <c r="K91" s="186"/>
      <c r="L91" s="186"/>
      <c r="M91" s="186"/>
      <c r="N91" s="182"/>
      <c r="O91" s="187"/>
      <c r="P91" s="187"/>
      <c r="Q91" s="186"/>
      <c r="R91" s="182"/>
      <c r="S91" s="182"/>
      <c r="T91" s="182"/>
      <c r="U91" s="186"/>
      <c r="V91" s="182"/>
      <c r="W91" s="182"/>
      <c r="X91" s="186"/>
      <c r="Y91" s="186"/>
      <c r="Z91" s="217"/>
      <c r="AA91" s="186"/>
      <c r="AB91" s="186"/>
      <c r="AC91" s="240">
        <v>3800411.97</v>
      </c>
      <c r="AD91" s="182">
        <v>246</v>
      </c>
      <c r="AE91" s="182"/>
      <c r="AF91" s="182">
        <v>855</v>
      </c>
      <c r="AG91" s="182">
        <v>267</v>
      </c>
      <c r="AH91" s="182">
        <v>226407.99</v>
      </c>
      <c r="AI91" s="182">
        <v>294</v>
      </c>
      <c r="AJ91" s="182">
        <v>249303.18</v>
      </c>
      <c r="AK91" s="182">
        <v>913</v>
      </c>
      <c r="AL91" s="182">
        <v>322</v>
      </c>
      <c r="AM91" s="182">
        <f t="shared" si="42"/>
        <v>1177</v>
      </c>
      <c r="AN91" s="241">
        <v>1567</v>
      </c>
      <c r="AO91" s="182"/>
      <c r="AP91" s="182">
        <v>1244</v>
      </c>
      <c r="AQ91" s="182">
        <f t="shared" si="43"/>
        <v>873</v>
      </c>
      <c r="AR91" s="182">
        <v>315</v>
      </c>
      <c r="AS91" s="182">
        <f t="shared" si="44"/>
        <v>1188</v>
      </c>
      <c r="AT91" s="218">
        <f t="shared" si="45"/>
        <v>740277.81</v>
      </c>
      <c r="AU91" s="218">
        <v>266590.8</v>
      </c>
      <c r="AV91" s="186">
        <v>369</v>
      </c>
      <c r="AW91" s="186">
        <v>1823</v>
      </c>
      <c r="AX91" s="186">
        <f t="shared" si="46"/>
        <v>1557</v>
      </c>
      <c r="AY91" s="218">
        <f t="shared" si="47"/>
        <v>1006868.6100000001</v>
      </c>
      <c r="AZ91" s="218">
        <v>445855.32</v>
      </c>
      <c r="BA91" s="235">
        <v>266</v>
      </c>
      <c r="BB91" s="218"/>
      <c r="BC91" s="186">
        <v>2127</v>
      </c>
      <c r="BD91" s="186">
        <v>1750</v>
      </c>
      <c r="BE91" s="186">
        <f t="shared" si="48"/>
        <v>1823</v>
      </c>
      <c r="BF91" s="218">
        <f t="shared" si="49"/>
        <v>1452723.9300000002</v>
      </c>
      <c r="BG91" s="235">
        <v>321402.48000000004</v>
      </c>
      <c r="BH91" s="252">
        <v>310</v>
      </c>
      <c r="BI91" s="258">
        <v>418</v>
      </c>
      <c r="BJ91" s="227">
        <f t="shared" si="50"/>
        <v>2545</v>
      </c>
      <c r="BK91" s="228">
        <f t="shared" si="51"/>
        <v>2133</v>
      </c>
      <c r="BL91" s="225">
        <v>372768.8</v>
      </c>
      <c r="BM91" s="218">
        <f t="shared" si="52"/>
        <v>1774126.4100000001</v>
      </c>
      <c r="BN91" s="186">
        <v>342</v>
      </c>
      <c r="BO91" s="186">
        <v>2551</v>
      </c>
      <c r="BP91" s="186">
        <f t="shared" si="53"/>
        <v>2475</v>
      </c>
      <c r="BQ91" s="218">
        <f t="shared" si="54"/>
        <v>2146895.21</v>
      </c>
      <c r="BR91" s="218">
        <v>411248.16</v>
      </c>
      <c r="BS91" s="229">
        <v>303</v>
      </c>
      <c r="BT91" s="230">
        <v>362012.28</v>
      </c>
      <c r="BU91" s="186">
        <v>2804</v>
      </c>
      <c r="BV91" s="186">
        <v>3104</v>
      </c>
      <c r="BW91" s="186">
        <f t="shared" si="55"/>
        <v>2778</v>
      </c>
      <c r="BX91" s="218">
        <f t="shared" si="56"/>
        <v>2558143.37</v>
      </c>
      <c r="BY91" s="231">
        <v>302</v>
      </c>
      <c r="BZ91" s="232">
        <v>418780.38</v>
      </c>
      <c r="CA91" s="218">
        <f t="shared" si="57"/>
        <v>2920155.6500000004</v>
      </c>
      <c r="CB91" s="186">
        <v>3346</v>
      </c>
      <c r="CC91" s="218"/>
      <c r="CD91" s="186">
        <f t="shared" si="58"/>
        <v>3080</v>
      </c>
      <c r="CE91" s="186">
        <v>296</v>
      </c>
      <c r="CF91" s="186">
        <f t="shared" si="36"/>
        <v>3376</v>
      </c>
      <c r="CG91" s="218">
        <v>341850.4</v>
      </c>
      <c r="CH91" s="186">
        <v>138</v>
      </c>
      <c r="CI91" s="217">
        <v>191824.14</v>
      </c>
      <c r="CJ91" s="218">
        <f t="shared" si="37"/>
        <v>3680786.43</v>
      </c>
      <c r="CK91" s="218">
        <f t="shared" si="59"/>
        <v>3338936.0300000003</v>
      </c>
      <c r="CL91" s="186">
        <f t="shared" si="38"/>
        <v>3514</v>
      </c>
      <c r="CM91" s="218">
        <f t="shared" si="39"/>
        <v>3872610.5700000003</v>
      </c>
      <c r="CN91" s="186">
        <f t="shared" si="35"/>
        <v>100.89659294680216</v>
      </c>
      <c r="CO91" s="222">
        <f t="shared" si="40"/>
        <v>100.4</v>
      </c>
      <c r="CP91" s="182">
        <v>539</v>
      </c>
      <c r="CQ91" s="182">
        <v>560</v>
      </c>
      <c r="CR91" s="182">
        <v>313</v>
      </c>
      <c r="CS91" s="218">
        <v>474863.2</v>
      </c>
      <c r="CT91" s="218">
        <v>265414.61</v>
      </c>
      <c r="CU91" s="186">
        <f t="shared" si="62"/>
        <v>103.89610389610388</v>
      </c>
      <c r="CV91" s="183">
        <f t="shared" si="63"/>
        <v>0</v>
      </c>
      <c r="CW91" s="186">
        <f t="shared" si="41"/>
        <v>70.28</v>
      </c>
    </row>
    <row r="92" spans="1:101" s="21" customFormat="1" ht="15">
      <c r="A92" s="3">
        <v>2360101</v>
      </c>
      <c r="B92" s="3" t="s">
        <v>39</v>
      </c>
      <c r="C92" s="216">
        <v>8000</v>
      </c>
      <c r="D92" s="216"/>
      <c r="E92" s="216"/>
      <c r="F92" s="186"/>
      <c r="G92" s="186"/>
      <c r="H92" s="186"/>
      <c r="I92" s="186"/>
      <c r="J92" s="186"/>
      <c r="K92" s="186"/>
      <c r="L92" s="186"/>
      <c r="M92" s="186"/>
      <c r="N92" s="182"/>
      <c r="O92" s="187"/>
      <c r="P92" s="187"/>
      <c r="Q92" s="186"/>
      <c r="R92" s="182"/>
      <c r="S92" s="182"/>
      <c r="T92" s="182"/>
      <c r="U92" s="186"/>
      <c r="V92" s="182"/>
      <c r="W92" s="182"/>
      <c r="X92" s="186"/>
      <c r="Y92" s="186"/>
      <c r="Z92" s="217"/>
      <c r="AA92" s="186"/>
      <c r="AB92" s="186"/>
      <c r="AC92" s="240">
        <v>9529468.479999999</v>
      </c>
      <c r="AD92" s="182">
        <v>720</v>
      </c>
      <c r="AE92" s="182"/>
      <c r="AF92" s="182">
        <v>2190</v>
      </c>
      <c r="AG92" s="182">
        <v>50</v>
      </c>
      <c r="AH92" s="182">
        <v>47644</v>
      </c>
      <c r="AI92" s="182">
        <v>679</v>
      </c>
      <c r="AJ92" s="182">
        <v>647005.52</v>
      </c>
      <c r="AK92" s="182">
        <v>1715</v>
      </c>
      <c r="AL92" s="182">
        <v>770</v>
      </c>
      <c r="AM92" s="182">
        <f t="shared" si="42"/>
        <v>2960</v>
      </c>
      <c r="AN92" s="241">
        <v>3806</v>
      </c>
      <c r="AO92" s="182"/>
      <c r="AP92" s="182">
        <v>2922</v>
      </c>
      <c r="AQ92" s="182">
        <f t="shared" si="43"/>
        <v>1667</v>
      </c>
      <c r="AR92" s="182">
        <v>999</v>
      </c>
      <c r="AS92" s="182">
        <f t="shared" si="44"/>
        <v>2666</v>
      </c>
      <c r="AT92" s="218">
        <f t="shared" si="45"/>
        <v>1588450.96</v>
      </c>
      <c r="AU92" s="218">
        <v>950938.11</v>
      </c>
      <c r="AV92" s="186">
        <v>988</v>
      </c>
      <c r="AW92" s="186">
        <v>4526</v>
      </c>
      <c r="AX92" s="186">
        <f t="shared" si="46"/>
        <v>3654</v>
      </c>
      <c r="AY92" s="218">
        <f t="shared" si="47"/>
        <v>2539389.07</v>
      </c>
      <c r="AZ92" s="218">
        <v>1294220.72</v>
      </c>
      <c r="BA92" s="235">
        <v>797</v>
      </c>
      <c r="BB92" s="218"/>
      <c r="BC92" s="186">
        <v>5246</v>
      </c>
      <c r="BD92" s="186">
        <v>4390</v>
      </c>
      <c r="BE92" s="186">
        <f t="shared" si="48"/>
        <v>4451</v>
      </c>
      <c r="BF92" s="218">
        <f t="shared" si="49"/>
        <v>3833609.79</v>
      </c>
      <c r="BG92" s="235">
        <v>1044022.18</v>
      </c>
      <c r="BH92" s="252">
        <v>737</v>
      </c>
      <c r="BI92" s="258">
        <v>706</v>
      </c>
      <c r="BJ92" s="227">
        <f t="shared" si="50"/>
        <v>5952</v>
      </c>
      <c r="BK92" s="228">
        <f t="shared" si="51"/>
        <v>5188</v>
      </c>
      <c r="BL92" s="225">
        <v>963288.48</v>
      </c>
      <c r="BM92" s="218">
        <f t="shared" si="52"/>
        <v>4877631.97</v>
      </c>
      <c r="BN92" s="186">
        <v>648</v>
      </c>
      <c r="BO92" s="186">
        <v>5952</v>
      </c>
      <c r="BP92" s="186">
        <f t="shared" si="53"/>
        <v>5836</v>
      </c>
      <c r="BQ92" s="218">
        <f t="shared" si="54"/>
        <v>5840920.449999999</v>
      </c>
      <c r="BR92" s="218">
        <v>846961.92</v>
      </c>
      <c r="BS92" s="229">
        <v>654</v>
      </c>
      <c r="BT92" s="230">
        <v>851534.16</v>
      </c>
      <c r="BU92" s="186">
        <v>6645</v>
      </c>
      <c r="BV92" s="186">
        <v>7325</v>
      </c>
      <c r="BW92" s="186">
        <f t="shared" si="55"/>
        <v>6490</v>
      </c>
      <c r="BX92" s="218">
        <f t="shared" si="56"/>
        <v>6687882.369999999</v>
      </c>
      <c r="BY92" s="231">
        <v>881</v>
      </c>
      <c r="BZ92" s="232">
        <v>1317835.04</v>
      </c>
      <c r="CA92" s="218">
        <f t="shared" si="57"/>
        <v>7539416.529999999</v>
      </c>
      <c r="CB92" s="186">
        <v>8000</v>
      </c>
      <c r="CC92" s="218"/>
      <c r="CD92" s="186">
        <f t="shared" si="58"/>
        <v>7371</v>
      </c>
      <c r="CE92" s="186">
        <v>776</v>
      </c>
      <c r="CF92" s="186">
        <f t="shared" si="36"/>
        <v>8147</v>
      </c>
      <c r="CG92" s="218">
        <v>972227.12</v>
      </c>
      <c r="CH92" s="186">
        <v>146</v>
      </c>
      <c r="CI92" s="217">
        <v>215710.62</v>
      </c>
      <c r="CJ92" s="218">
        <f t="shared" si="37"/>
        <v>9829478.69</v>
      </c>
      <c r="CK92" s="218">
        <f t="shared" si="59"/>
        <v>8857251.57</v>
      </c>
      <c r="CL92" s="186">
        <f t="shared" si="38"/>
        <v>8293</v>
      </c>
      <c r="CM92" s="218">
        <f t="shared" si="39"/>
        <v>10045189.309999999</v>
      </c>
      <c r="CN92" s="186">
        <f t="shared" si="35"/>
        <v>101.8375</v>
      </c>
      <c r="CO92" s="222">
        <f t="shared" si="40"/>
        <v>103.6625</v>
      </c>
      <c r="CP92" s="182">
        <v>1440</v>
      </c>
      <c r="CQ92" s="182">
        <v>728</v>
      </c>
      <c r="CR92" s="182">
        <v>939</v>
      </c>
      <c r="CS92" s="218">
        <v>693696.64</v>
      </c>
      <c r="CT92" s="218">
        <v>894754.32</v>
      </c>
      <c r="CU92" s="186">
        <f t="shared" si="62"/>
        <v>50.55555555555556</v>
      </c>
      <c r="CV92" s="183">
        <f t="shared" si="63"/>
        <v>-75</v>
      </c>
      <c r="CW92" s="186">
        <f t="shared" si="41"/>
        <v>165.86</v>
      </c>
    </row>
    <row r="93" spans="1:101" s="21" customFormat="1" ht="15">
      <c r="A93" s="3">
        <v>2400101</v>
      </c>
      <c r="B93" s="3" t="s">
        <v>40</v>
      </c>
      <c r="C93" s="216">
        <v>1700</v>
      </c>
      <c r="D93" s="216"/>
      <c r="E93" s="216"/>
      <c r="F93" s="186"/>
      <c r="G93" s="186"/>
      <c r="H93" s="186"/>
      <c r="I93" s="186"/>
      <c r="J93" s="186"/>
      <c r="K93" s="186"/>
      <c r="L93" s="186"/>
      <c r="M93" s="186"/>
      <c r="N93" s="182"/>
      <c r="O93" s="187"/>
      <c r="P93" s="187"/>
      <c r="Q93" s="186"/>
      <c r="R93" s="182"/>
      <c r="S93" s="182"/>
      <c r="T93" s="182"/>
      <c r="U93" s="186"/>
      <c r="V93" s="182"/>
      <c r="W93" s="182"/>
      <c r="X93" s="186"/>
      <c r="Y93" s="186"/>
      <c r="Z93" s="217"/>
      <c r="AA93" s="186"/>
      <c r="AB93" s="186"/>
      <c r="AC93" s="242">
        <v>2512141</v>
      </c>
      <c r="AD93" s="182">
        <v>0</v>
      </c>
      <c r="AE93" s="182"/>
      <c r="AF93" s="182">
        <v>0</v>
      </c>
      <c r="AG93" s="182"/>
      <c r="AH93" s="182"/>
      <c r="AI93" s="182">
        <v>0</v>
      </c>
      <c r="AJ93" s="182"/>
      <c r="AK93" s="182">
        <v>0</v>
      </c>
      <c r="AL93" s="182">
        <v>200</v>
      </c>
      <c r="AM93" s="182">
        <f t="shared" si="42"/>
        <v>200</v>
      </c>
      <c r="AN93" s="243">
        <v>300</v>
      </c>
      <c r="AO93" s="182"/>
      <c r="AP93" s="182">
        <v>234</v>
      </c>
      <c r="AQ93" s="182">
        <f t="shared" si="43"/>
        <v>0</v>
      </c>
      <c r="AR93" s="182">
        <v>211</v>
      </c>
      <c r="AS93" s="182">
        <f t="shared" si="44"/>
        <v>211</v>
      </c>
      <c r="AT93" s="218">
        <f t="shared" si="45"/>
        <v>0</v>
      </c>
      <c r="AU93" s="218">
        <v>237676.73</v>
      </c>
      <c r="AV93" s="186">
        <v>106</v>
      </c>
      <c r="AW93" s="186">
        <v>400</v>
      </c>
      <c r="AX93" s="186">
        <f t="shared" si="46"/>
        <v>317</v>
      </c>
      <c r="AY93" s="218">
        <f t="shared" si="47"/>
        <v>237676.73</v>
      </c>
      <c r="AZ93" s="218">
        <v>161604.42</v>
      </c>
      <c r="BA93" s="219">
        <v>79</v>
      </c>
      <c r="BB93" s="218"/>
      <c r="BC93" s="186">
        <v>700</v>
      </c>
      <c r="BD93" s="186">
        <v>396</v>
      </c>
      <c r="BE93" s="186">
        <f t="shared" si="48"/>
        <v>396</v>
      </c>
      <c r="BF93" s="218">
        <f t="shared" si="49"/>
        <v>399281.15</v>
      </c>
      <c r="BG93" s="224">
        <v>120441.03</v>
      </c>
      <c r="BH93" s="252">
        <v>74</v>
      </c>
      <c r="BI93" s="258">
        <v>800</v>
      </c>
      <c r="BJ93" s="227">
        <f t="shared" si="50"/>
        <v>1500</v>
      </c>
      <c r="BK93" s="228">
        <f t="shared" si="51"/>
        <v>470</v>
      </c>
      <c r="BL93" s="225">
        <v>112919.68</v>
      </c>
      <c r="BM93" s="218">
        <f t="shared" si="52"/>
        <v>519722.18000000005</v>
      </c>
      <c r="BN93" s="186">
        <v>920</v>
      </c>
      <c r="BO93" s="186">
        <v>1500</v>
      </c>
      <c r="BP93" s="186">
        <f t="shared" si="53"/>
        <v>1390</v>
      </c>
      <c r="BQ93" s="218">
        <f t="shared" si="54"/>
        <v>632641.8600000001</v>
      </c>
      <c r="BR93" s="218">
        <v>1403938.4</v>
      </c>
      <c r="BS93" s="229">
        <v>308</v>
      </c>
      <c r="BT93" s="230">
        <v>470014.16</v>
      </c>
      <c r="BU93" s="186">
        <v>1700</v>
      </c>
      <c r="BV93" s="186">
        <v>1700</v>
      </c>
      <c r="BW93" s="186">
        <f t="shared" si="55"/>
        <v>1698</v>
      </c>
      <c r="BX93" s="218">
        <f t="shared" si="56"/>
        <v>2036580.26</v>
      </c>
      <c r="BY93" s="231">
        <v>29</v>
      </c>
      <c r="BZ93" s="232">
        <v>51126.13</v>
      </c>
      <c r="CA93" s="218">
        <f t="shared" si="57"/>
        <v>2506594.42</v>
      </c>
      <c r="CB93" s="186">
        <v>1700</v>
      </c>
      <c r="CC93" s="218"/>
      <c r="CD93" s="186">
        <f t="shared" si="58"/>
        <v>1727</v>
      </c>
      <c r="CE93" s="186">
        <v>0</v>
      </c>
      <c r="CF93" s="186">
        <f t="shared" si="36"/>
        <v>1727</v>
      </c>
      <c r="CG93" s="218">
        <v>0</v>
      </c>
      <c r="CH93" s="186"/>
      <c r="CI93" s="217"/>
      <c r="CJ93" s="218">
        <f t="shared" si="37"/>
        <v>2557720.55</v>
      </c>
      <c r="CK93" s="218">
        <f t="shared" si="59"/>
        <v>2557720.55</v>
      </c>
      <c r="CL93" s="186">
        <f t="shared" si="38"/>
        <v>1727</v>
      </c>
      <c r="CM93" s="218">
        <f t="shared" si="39"/>
        <v>2557720.55</v>
      </c>
      <c r="CN93" s="186">
        <f t="shared" si="35"/>
        <v>101.58823529411765</v>
      </c>
      <c r="CO93" s="222">
        <f t="shared" si="40"/>
        <v>101.58823529411765</v>
      </c>
      <c r="CP93" s="182">
        <v>0</v>
      </c>
      <c r="CQ93" s="182">
        <f>AG93+AI93</f>
        <v>0</v>
      </c>
      <c r="CR93" s="182"/>
      <c r="CS93" s="218">
        <f>AH93+AJ93</f>
        <v>0</v>
      </c>
      <c r="CT93" s="218"/>
      <c r="CU93" s="186">
        <v>0</v>
      </c>
      <c r="CV93" s="183">
        <f t="shared" si="63"/>
        <v>-4</v>
      </c>
      <c r="CW93" s="186">
        <f t="shared" si="41"/>
        <v>34.54</v>
      </c>
    </row>
    <row r="94" spans="1:101" s="21" customFormat="1" ht="15">
      <c r="A94" s="3">
        <v>2410101</v>
      </c>
      <c r="B94" s="3" t="s">
        <v>41</v>
      </c>
      <c r="C94" s="216">
        <v>6800</v>
      </c>
      <c r="D94" s="216"/>
      <c r="E94" s="216"/>
      <c r="F94" s="186"/>
      <c r="G94" s="186"/>
      <c r="H94" s="186"/>
      <c r="I94" s="186"/>
      <c r="J94" s="186"/>
      <c r="K94" s="186"/>
      <c r="L94" s="186"/>
      <c r="M94" s="186"/>
      <c r="N94" s="182"/>
      <c r="O94" s="187"/>
      <c r="P94" s="187"/>
      <c r="Q94" s="186"/>
      <c r="R94" s="182"/>
      <c r="S94" s="182"/>
      <c r="T94" s="182"/>
      <c r="U94" s="186"/>
      <c r="V94" s="182"/>
      <c r="W94" s="182"/>
      <c r="X94" s="186"/>
      <c r="Y94" s="186"/>
      <c r="Z94" s="217"/>
      <c r="AA94" s="186"/>
      <c r="AB94" s="186"/>
      <c r="AC94" s="242">
        <v>8357275.04</v>
      </c>
      <c r="AD94" s="182">
        <v>566</v>
      </c>
      <c r="AE94" s="182"/>
      <c r="AF94" s="182">
        <v>1700</v>
      </c>
      <c r="AG94" s="182">
        <v>716</v>
      </c>
      <c r="AH94" s="182">
        <v>731057.48</v>
      </c>
      <c r="AI94" s="182">
        <v>92</v>
      </c>
      <c r="AJ94" s="182">
        <v>93934.76</v>
      </c>
      <c r="AK94" s="182">
        <v>2199</v>
      </c>
      <c r="AL94" s="182">
        <v>566</v>
      </c>
      <c r="AM94" s="182">
        <f t="shared" si="42"/>
        <v>2266</v>
      </c>
      <c r="AN94" s="243">
        <v>3404</v>
      </c>
      <c r="AO94" s="182"/>
      <c r="AP94" s="182">
        <v>2700</v>
      </c>
      <c r="AQ94" s="182">
        <f t="shared" si="43"/>
        <v>2159</v>
      </c>
      <c r="AR94" s="182">
        <v>555</v>
      </c>
      <c r="AS94" s="182">
        <f t="shared" si="44"/>
        <v>2714</v>
      </c>
      <c r="AT94" s="218">
        <f t="shared" si="45"/>
        <v>2204403.77</v>
      </c>
      <c r="AU94" s="218">
        <v>561984.81</v>
      </c>
      <c r="AV94" s="186">
        <v>728</v>
      </c>
      <c r="AW94" s="186">
        <v>4080</v>
      </c>
      <c r="AX94" s="186">
        <f t="shared" si="46"/>
        <v>3442</v>
      </c>
      <c r="AY94" s="218">
        <f t="shared" si="47"/>
        <v>2766388.58</v>
      </c>
      <c r="AZ94" s="218">
        <v>976079.66</v>
      </c>
      <c r="BA94" s="219">
        <v>631</v>
      </c>
      <c r="BB94" s="218"/>
      <c r="BC94" s="186">
        <v>4760</v>
      </c>
      <c r="BD94" s="186">
        <v>3900</v>
      </c>
      <c r="BE94" s="186">
        <f t="shared" si="48"/>
        <v>4073</v>
      </c>
      <c r="BF94" s="218">
        <f t="shared" si="49"/>
        <v>3742468.24</v>
      </c>
      <c r="BG94" s="224">
        <v>862952.58</v>
      </c>
      <c r="BH94" s="252">
        <v>573</v>
      </c>
      <c r="BI94" s="258">
        <v>879</v>
      </c>
      <c r="BJ94" s="227">
        <f t="shared" si="50"/>
        <v>5639</v>
      </c>
      <c r="BK94" s="228">
        <f t="shared" si="51"/>
        <v>4646</v>
      </c>
      <c r="BL94" s="225">
        <v>784540.14</v>
      </c>
      <c r="BM94" s="218">
        <f t="shared" si="52"/>
        <v>4605420.82</v>
      </c>
      <c r="BN94" s="186">
        <v>612</v>
      </c>
      <c r="BO94" s="186">
        <v>5520</v>
      </c>
      <c r="BP94" s="186">
        <f t="shared" si="53"/>
        <v>5258</v>
      </c>
      <c r="BQ94" s="218">
        <f t="shared" si="54"/>
        <v>5389960.96</v>
      </c>
      <c r="BR94" s="218">
        <v>837938.16</v>
      </c>
      <c r="BS94" s="229">
        <v>668</v>
      </c>
      <c r="BT94" s="230">
        <v>914612.24</v>
      </c>
      <c r="BU94" s="186">
        <v>6120</v>
      </c>
      <c r="BV94" s="186">
        <v>6800</v>
      </c>
      <c r="BW94" s="186">
        <f t="shared" si="55"/>
        <v>5926</v>
      </c>
      <c r="BX94" s="218">
        <f t="shared" si="56"/>
        <v>6227899.12</v>
      </c>
      <c r="BY94" s="231">
        <v>698</v>
      </c>
      <c r="BZ94" s="232">
        <v>1101346.28</v>
      </c>
      <c r="CA94" s="218">
        <f t="shared" si="57"/>
        <v>7142511.36</v>
      </c>
      <c r="CB94" s="186">
        <v>6800</v>
      </c>
      <c r="CC94" s="218"/>
      <c r="CD94" s="186">
        <f t="shared" si="58"/>
        <v>6624</v>
      </c>
      <c r="CE94" s="186">
        <v>174</v>
      </c>
      <c r="CF94" s="186">
        <f t="shared" si="36"/>
        <v>6798</v>
      </c>
      <c r="CG94" s="218">
        <v>246584.52</v>
      </c>
      <c r="CH94" s="186">
        <v>36</v>
      </c>
      <c r="CI94" s="217">
        <v>49290.48</v>
      </c>
      <c r="CJ94" s="218">
        <f t="shared" si="37"/>
        <v>8490442.16</v>
      </c>
      <c r="CK94" s="218">
        <f t="shared" si="59"/>
        <v>8243857.640000001</v>
      </c>
      <c r="CL94" s="186">
        <f t="shared" si="38"/>
        <v>6834</v>
      </c>
      <c r="CM94" s="218">
        <f t="shared" si="39"/>
        <v>8539732.64</v>
      </c>
      <c r="CN94" s="186">
        <f t="shared" si="35"/>
        <v>99.97058823529412</v>
      </c>
      <c r="CO94" s="222">
        <f t="shared" si="40"/>
        <v>100.49999999999999</v>
      </c>
      <c r="CP94" s="182">
        <v>1132</v>
      </c>
      <c r="CQ94" s="182">
        <v>805</v>
      </c>
      <c r="CR94" s="182">
        <v>1354</v>
      </c>
      <c r="CS94" s="218">
        <v>821929.15</v>
      </c>
      <c r="CT94" s="218">
        <v>1382474.62</v>
      </c>
      <c r="CU94" s="186">
        <f t="shared" si="62"/>
        <v>71.113074204947</v>
      </c>
      <c r="CV94" s="183">
        <f t="shared" si="63"/>
        <v>-7</v>
      </c>
      <c r="CW94" s="186">
        <f t="shared" si="41"/>
        <v>136.68</v>
      </c>
    </row>
    <row r="95" spans="1:101" s="21" customFormat="1" ht="15">
      <c r="A95" s="3">
        <v>2420101</v>
      </c>
      <c r="B95" s="3" t="s">
        <v>42</v>
      </c>
      <c r="C95" s="216">
        <v>3500</v>
      </c>
      <c r="D95" s="216"/>
      <c r="E95" s="216"/>
      <c r="F95" s="186"/>
      <c r="G95" s="186"/>
      <c r="H95" s="186"/>
      <c r="I95" s="186"/>
      <c r="J95" s="186"/>
      <c r="K95" s="186"/>
      <c r="L95" s="186"/>
      <c r="M95" s="186"/>
      <c r="N95" s="182"/>
      <c r="O95" s="187"/>
      <c r="P95" s="187"/>
      <c r="Q95" s="186"/>
      <c r="R95" s="182"/>
      <c r="S95" s="182"/>
      <c r="T95" s="182"/>
      <c r="U95" s="186"/>
      <c r="V95" s="182"/>
      <c r="W95" s="182"/>
      <c r="X95" s="186"/>
      <c r="Y95" s="186"/>
      <c r="Z95" s="217"/>
      <c r="AA95" s="186"/>
      <c r="AB95" s="186"/>
      <c r="AC95" s="242">
        <v>4061961.97</v>
      </c>
      <c r="AD95" s="182">
        <v>150</v>
      </c>
      <c r="AE95" s="182"/>
      <c r="AF95" s="182">
        <v>850</v>
      </c>
      <c r="AG95" s="182">
        <v>169</v>
      </c>
      <c r="AH95" s="182">
        <v>157452.23</v>
      </c>
      <c r="AI95" s="182">
        <v>370</v>
      </c>
      <c r="AJ95" s="182">
        <v>344717.9</v>
      </c>
      <c r="AK95" s="182">
        <v>893</v>
      </c>
      <c r="AL95" s="182">
        <v>350</v>
      </c>
      <c r="AM95" s="182">
        <f t="shared" si="42"/>
        <v>1200</v>
      </c>
      <c r="AN95" s="243">
        <v>1549</v>
      </c>
      <c r="AO95" s="182"/>
      <c r="AP95" s="182">
        <v>1261</v>
      </c>
      <c r="AQ95" s="182">
        <f t="shared" si="43"/>
        <v>852</v>
      </c>
      <c r="AR95" s="182">
        <v>360</v>
      </c>
      <c r="AS95" s="182">
        <f t="shared" si="44"/>
        <v>1212</v>
      </c>
      <c r="AT95" s="218">
        <f t="shared" si="45"/>
        <v>793782.8400000001</v>
      </c>
      <c r="AU95" s="218">
        <v>332310.21</v>
      </c>
      <c r="AV95" s="186">
        <v>368</v>
      </c>
      <c r="AW95" s="186">
        <v>1849</v>
      </c>
      <c r="AX95" s="186">
        <f t="shared" si="46"/>
        <v>1580</v>
      </c>
      <c r="AY95" s="218">
        <f t="shared" si="47"/>
        <v>1126093.05</v>
      </c>
      <c r="AZ95" s="218">
        <v>471459.52</v>
      </c>
      <c r="BA95" s="219">
        <v>275</v>
      </c>
      <c r="BB95" s="218"/>
      <c r="BC95" s="186">
        <v>2149</v>
      </c>
      <c r="BD95" s="186">
        <v>1849</v>
      </c>
      <c r="BE95" s="186">
        <f t="shared" si="48"/>
        <v>1855</v>
      </c>
      <c r="BF95" s="218">
        <f t="shared" si="49"/>
        <v>1597552.57</v>
      </c>
      <c r="BG95" s="224">
        <v>352313.5</v>
      </c>
      <c r="BH95" s="252">
        <v>324</v>
      </c>
      <c r="BI95" s="258">
        <v>300</v>
      </c>
      <c r="BJ95" s="227">
        <f t="shared" si="50"/>
        <v>2449</v>
      </c>
      <c r="BK95" s="228">
        <f t="shared" si="51"/>
        <v>2179</v>
      </c>
      <c r="BL95" s="225">
        <v>416968.56</v>
      </c>
      <c r="BM95" s="218">
        <f t="shared" si="52"/>
        <v>1949866.07</v>
      </c>
      <c r="BN95" s="186">
        <v>321</v>
      </c>
      <c r="BO95" s="186">
        <v>2474</v>
      </c>
      <c r="BP95" s="186">
        <f t="shared" si="53"/>
        <v>2500</v>
      </c>
      <c r="BQ95" s="218">
        <f t="shared" si="54"/>
        <v>2366834.63</v>
      </c>
      <c r="BR95" s="218">
        <v>413107.74</v>
      </c>
      <c r="BS95" s="229">
        <v>355</v>
      </c>
      <c r="BT95" s="230">
        <v>456863.7</v>
      </c>
      <c r="BU95" s="186">
        <v>2856</v>
      </c>
      <c r="BV95" s="186">
        <v>3201</v>
      </c>
      <c r="BW95" s="186">
        <f t="shared" si="55"/>
        <v>2855</v>
      </c>
      <c r="BX95" s="218">
        <f t="shared" si="56"/>
        <v>2779942.37</v>
      </c>
      <c r="BY95" s="231">
        <v>308</v>
      </c>
      <c r="BZ95" s="232">
        <v>454220.7</v>
      </c>
      <c r="CA95" s="218">
        <f t="shared" si="57"/>
        <v>3236806.0700000003</v>
      </c>
      <c r="CB95" s="186">
        <v>3500</v>
      </c>
      <c r="CC95" s="218"/>
      <c r="CD95" s="186">
        <f t="shared" si="58"/>
        <v>3163</v>
      </c>
      <c r="CE95" s="186">
        <v>380</v>
      </c>
      <c r="CF95" s="186">
        <f t="shared" si="36"/>
        <v>3543</v>
      </c>
      <c r="CG95" s="218">
        <v>489037.2</v>
      </c>
      <c r="CH95" s="186">
        <v>52</v>
      </c>
      <c r="CI95" s="217">
        <v>78972.18</v>
      </c>
      <c r="CJ95" s="218">
        <f t="shared" si="37"/>
        <v>4180063.9700000007</v>
      </c>
      <c r="CK95" s="218">
        <f t="shared" si="59"/>
        <v>3691026.7700000005</v>
      </c>
      <c r="CL95" s="186">
        <f t="shared" si="38"/>
        <v>3595</v>
      </c>
      <c r="CM95" s="218">
        <f t="shared" si="39"/>
        <v>4259036.15</v>
      </c>
      <c r="CN95" s="186">
        <f t="shared" si="35"/>
        <v>101.22857142857143</v>
      </c>
      <c r="CO95" s="222">
        <f t="shared" si="40"/>
        <v>102.71428571428571</v>
      </c>
      <c r="CP95" s="182">
        <v>517</v>
      </c>
      <c r="CQ95" s="182">
        <v>538</v>
      </c>
      <c r="CR95" s="182">
        <v>314</v>
      </c>
      <c r="CS95" s="218">
        <v>501238.46</v>
      </c>
      <c r="CT95" s="218">
        <v>292544.38</v>
      </c>
      <c r="CU95" s="186">
        <f t="shared" si="62"/>
        <v>104.06189555125724</v>
      </c>
      <c r="CV95" s="183">
        <f t="shared" si="63"/>
        <v>6</v>
      </c>
      <c r="CW95" s="186">
        <f t="shared" si="41"/>
        <v>71.9</v>
      </c>
    </row>
    <row r="96" spans="1:101" s="21" customFormat="1" ht="15">
      <c r="A96" s="3">
        <v>2440101</v>
      </c>
      <c r="B96" s="3" t="s">
        <v>43</v>
      </c>
      <c r="C96" s="216">
        <v>2900</v>
      </c>
      <c r="D96" s="216"/>
      <c r="E96" s="216"/>
      <c r="F96" s="186"/>
      <c r="G96" s="186"/>
      <c r="H96" s="186"/>
      <c r="I96" s="186"/>
      <c r="J96" s="186"/>
      <c r="K96" s="186"/>
      <c r="L96" s="186"/>
      <c r="M96" s="186"/>
      <c r="N96" s="182"/>
      <c r="O96" s="187"/>
      <c r="P96" s="187"/>
      <c r="Q96" s="186"/>
      <c r="R96" s="182"/>
      <c r="S96" s="182"/>
      <c r="T96" s="182"/>
      <c r="U96" s="186"/>
      <c r="V96" s="182"/>
      <c r="W96" s="182"/>
      <c r="X96" s="186"/>
      <c r="Y96" s="186"/>
      <c r="Z96" s="217"/>
      <c r="AA96" s="186"/>
      <c r="AB96" s="186"/>
      <c r="AC96" s="240">
        <v>3352558.4299999997</v>
      </c>
      <c r="AD96" s="182">
        <v>0</v>
      </c>
      <c r="AE96" s="182"/>
      <c r="AF96" s="182">
        <v>580</v>
      </c>
      <c r="AG96" s="182"/>
      <c r="AH96" s="182"/>
      <c r="AI96" s="182">
        <v>239</v>
      </c>
      <c r="AJ96" s="182">
        <v>215126.29</v>
      </c>
      <c r="AK96" s="182">
        <v>597</v>
      </c>
      <c r="AL96" s="182">
        <v>290</v>
      </c>
      <c r="AM96" s="182">
        <f t="shared" si="42"/>
        <v>870</v>
      </c>
      <c r="AN96" s="241">
        <v>1160</v>
      </c>
      <c r="AO96" s="182"/>
      <c r="AP96" s="182">
        <v>888</v>
      </c>
      <c r="AQ96" s="182">
        <f t="shared" si="43"/>
        <v>495</v>
      </c>
      <c r="AR96" s="182">
        <v>294</v>
      </c>
      <c r="AS96" s="182">
        <f t="shared" si="44"/>
        <v>789</v>
      </c>
      <c r="AT96" s="218">
        <f t="shared" si="45"/>
        <v>445554.45</v>
      </c>
      <c r="AU96" s="218">
        <v>261256.98</v>
      </c>
      <c r="AV96" s="186">
        <v>260</v>
      </c>
      <c r="AW96" s="186">
        <v>1450</v>
      </c>
      <c r="AX96" s="186">
        <f t="shared" si="46"/>
        <v>1049</v>
      </c>
      <c r="AY96" s="218">
        <f t="shared" si="47"/>
        <v>706811.43</v>
      </c>
      <c r="AZ96" s="218">
        <v>325863.2</v>
      </c>
      <c r="BA96" s="235">
        <v>328</v>
      </c>
      <c r="BB96" s="218"/>
      <c r="BC96" s="186">
        <v>1740</v>
      </c>
      <c r="BD96" s="186">
        <v>1280</v>
      </c>
      <c r="BE96" s="186">
        <f t="shared" si="48"/>
        <v>1377</v>
      </c>
      <c r="BF96" s="218">
        <f t="shared" si="49"/>
        <v>1032674.6300000001</v>
      </c>
      <c r="BG96" s="235">
        <v>411088.95999999996</v>
      </c>
      <c r="BH96" s="252">
        <v>383</v>
      </c>
      <c r="BI96" s="258">
        <v>317</v>
      </c>
      <c r="BJ96" s="227">
        <f t="shared" si="50"/>
        <v>2057</v>
      </c>
      <c r="BK96" s="228">
        <f t="shared" si="51"/>
        <v>1760</v>
      </c>
      <c r="BL96" s="225">
        <v>480021.56</v>
      </c>
      <c r="BM96" s="218">
        <f t="shared" si="52"/>
        <v>1443763.59</v>
      </c>
      <c r="BN96" s="186">
        <v>258</v>
      </c>
      <c r="BO96" s="186">
        <v>2030</v>
      </c>
      <c r="BP96" s="186">
        <f t="shared" si="53"/>
        <v>2018</v>
      </c>
      <c r="BQ96" s="218">
        <f t="shared" si="54"/>
        <v>1923785.1500000001</v>
      </c>
      <c r="BR96" s="218">
        <v>323356.56</v>
      </c>
      <c r="BS96" s="229">
        <v>244</v>
      </c>
      <c r="BT96" s="230">
        <v>305810.08</v>
      </c>
      <c r="BU96" s="186">
        <v>2320</v>
      </c>
      <c r="BV96" s="186">
        <v>2610</v>
      </c>
      <c r="BW96" s="186">
        <f t="shared" si="55"/>
        <v>2262</v>
      </c>
      <c r="BX96" s="218">
        <f t="shared" si="56"/>
        <v>2247141.71</v>
      </c>
      <c r="BY96" s="231">
        <v>309</v>
      </c>
      <c r="BZ96" s="232">
        <v>444820.95</v>
      </c>
      <c r="CA96" s="218">
        <f t="shared" si="57"/>
        <v>2552951.79</v>
      </c>
      <c r="CB96" s="186">
        <v>2900</v>
      </c>
      <c r="CC96" s="218"/>
      <c r="CD96" s="186">
        <f t="shared" si="58"/>
        <v>2571</v>
      </c>
      <c r="CE96" s="186">
        <v>378</v>
      </c>
      <c r="CF96" s="186">
        <f t="shared" si="36"/>
        <v>2949</v>
      </c>
      <c r="CG96" s="218">
        <v>473754.96</v>
      </c>
      <c r="CH96" s="186"/>
      <c r="CI96" s="217"/>
      <c r="CJ96" s="218">
        <f t="shared" si="37"/>
        <v>3471527.7</v>
      </c>
      <c r="CK96" s="218">
        <f t="shared" si="59"/>
        <v>2997772.74</v>
      </c>
      <c r="CL96" s="186">
        <f t="shared" si="38"/>
        <v>2949</v>
      </c>
      <c r="CM96" s="218">
        <f t="shared" si="39"/>
        <v>3471527.7</v>
      </c>
      <c r="CN96" s="186">
        <f t="shared" si="35"/>
        <v>101.6896551724138</v>
      </c>
      <c r="CO96" s="222">
        <f t="shared" si="40"/>
        <v>101.6896551724138</v>
      </c>
      <c r="CP96" s="182">
        <v>290</v>
      </c>
      <c r="CQ96" s="182">
        <f>AG96+AI96</f>
        <v>239</v>
      </c>
      <c r="CR96" s="182">
        <v>256</v>
      </c>
      <c r="CS96" s="218">
        <f>AH96+AJ96</f>
        <v>215126.29</v>
      </c>
      <c r="CT96" s="218">
        <v>230428.16</v>
      </c>
      <c r="CU96" s="186">
        <f t="shared" si="62"/>
        <v>82.41379310344827</v>
      </c>
      <c r="CV96" s="183">
        <f t="shared" si="63"/>
        <v>-73</v>
      </c>
      <c r="CW96" s="186">
        <f t="shared" si="41"/>
        <v>58.980000000000004</v>
      </c>
    </row>
    <row r="97" spans="1:101" s="21" customFormat="1" ht="15">
      <c r="A97" s="3">
        <v>2450101</v>
      </c>
      <c r="B97" s="3" t="s">
        <v>44</v>
      </c>
      <c r="C97" s="216">
        <v>3200</v>
      </c>
      <c r="D97" s="216"/>
      <c r="E97" s="216"/>
      <c r="F97" s="186"/>
      <c r="G97" s="186"/>
      <c r="H97" s="186"/>
      <c r="I97" s="186"/>
      <c r="J97" s="186"/>
      <c r="K97" s="186"/>
      <c r="L97" s="186"/>
      <c r="M97" s="186"/>
      <c r="N97" s="182"/>
      <c r="O97" s="187"/>
      <c r="P97" s="187"/>
      <c r="Q97" s="186"/>
      <c r="R97" s="182"/>
      <c r="S97" s="182"/>
      <c r="T97" s="182"/>
      <c r="U97" s="186"/>
      <c r="V97" s="182"/>
      <c r="W97" s="182"/>
      <c r="X97" s="186"/>
      <c r="Y97" s="186"/>
      <c r="Z97" s="217"/>
      <c r="AA97" s="186"/>
      <c r="AB97" s="186"/>
      <c r="AC97" s="242">
        <v>3703031.31</v>
      </c>
      <c r="AD97" s="182">
        <v>400</v>
      </c>
      <c r="AE97" s="182"/>
      <c r="AF97" s="182">
        <v>1011</v>
      </c>
      <c r="AG97" s="182">
        <v>403</v>
      </c>
      <c r="AH97" s="182">
        <v>371449.13</v>
      </c>
      <c r="AI97" s="182">
        <v>305</v>
      </c>
      <c r="AJ97" s="182">
        <v>281121.55</v>
      </c>
      <c r="AK97" s="182">
        <v>1180</v>
      </c>
      <c r="AL97" s="182">
        <v>300</v>
      </c>
      <c r="AM97" s="182">
        <f t="shared" si="42"/>
        <v>1311</v>
      </c>
      <c r="AN97" s="243">
        <v>1622</v>
      </c>
      <c r="AO97" s="182"/>
      <c r="AP97" s="182">
        <v>1368</v>
      </c>
      <c r="AQ97" s="182">
        <f t="shared" si="43"/>
        <v>1010</v>
      </c>
      <c r="AR97" s="182">
        <v>307</v>
      </c>
      <c r="AS97" s="182">
        <f t="shared" si="44"/>
        <v>1317</v>
      </c>
      <c r="AT97" s="218">
        <f t="shared" si="45"/>
        <v>930927.0999999999</v>
      </c>
      <c r="AU97" s="218">
        <v>279984.23</v>
      </c>
      <c r="AV97" s="186">
        <v>300</v>
      </c>
      <c r="AW97" s="186">
        <v>1922</v>
      </c>
      <c r="AX97" s="186">
        <f t="shared" si="46"/>
        <v>1617</v>
      </c>
      <c r="AY97" s="218">
        <f t="shared" si="47"/>
        <v>1210911.3299999998</v>
      </c>
      <c r="AZ97" s="218">
        <v>370294.45</v>
      </c>
      <c r="BA97" s="219">
        <v>298</v>
      </c>
      <c r="BB97" s="218"/>
      <c r="BC97" s="186">
        <v>2222</v>
      </c>
      <c r="BD97" s="186">
        <v>1850</v>
      </c>
      <c r="BE97" s="186">
        <f t="shared" si="48"/>
        <v>1915</v>
      </c>
      <c r="BF97" s="218">
        <f t="shared" si="49"/>
        <v>1581205.7799999998</v>
      </c>
      <c r="BG97" s="224">
        <v>394405.98</v>
      </c>
      <c r="BH97" s="252">
        <v>289</v>
      </c>
      <c r="BI97" s="258">
        <v>325</v>
      </c>
      <c r="BJ97" s="227">
        <f t="shared" si="50"/>
        <v>2547</v>
      </c>
      <c r="BK97" s="228">
        <f t="shared" si="51"/>
        <v>2204</v>
      </c>
      <c r="BL97" s="225">
        <v>382885.89</v>
      </c>
      <c r="BM97" s="218">
        <f t="shared" si="52"/>
        <v>1975611.7599999998</v>
      </c>
      <c r="BN97" s="186">
        <v>319</v>
      </c>
      <c r="BO97" s="186">
        <v>2529</v>
      </c>
      <c r="BP97" s="186">
        <f t="shared" si="53"/>
        <v>2523</v>
      </c>
      <c r="BQ97" s="218">
        <f t="shared" si="54"/>
        <v>2358497.65</v>
      </c>
      <c r="BR97" s="218">
        <v>422662.24</v>
      </c>
      <c r="BS97" s="229">
        <v>300</v>
      </c>
      <c r="BT97" s="230">
        <v>397488</v>
      </c>
      <c r="BU97" s="186">
        <v>2829</v>
      </c>
      <c r="BV97" s="186">
        <v>2992</v>
      </c>
      <c r="BW97" s="186">
        <f t="shared" si="55"/>
        <v>2823</v>
      </c>
      <c r="BX97" s="218">
        <f t="shared" si="56"/>
        <v>2781159.8899999997</v>
      </c>
      <c r="BY97" s="231">
        <v>166</v>
      </c>
      <c r="BZ97" s="232">
        <v>254119.44</v>
      </c>
      <c r="CA97" s="218">
        <f t="shared" si="57"/>
        <v>3178647.8899999997</v>
      </c>
      <c r="CB97" s="186">
        <v>3200</v>
      </c>
      <c r="CC97" s="218"/>
      <c r="CD97" s="186">
        <f t="shared" si="58"/>
        <v>2989</v>
      </c>
      <c r="CE97" s="186">
        <v>193</v>
      </c>
      <c r="CF97" s="186">
        <f t="shared" si="36"/>
        <v>3182</v>
      </c>
      <c r="CG97" s="218">
        <v>255717.28</v>
      </c>
      <c r="CH97" s="186">
        <v>19</v>
      </c>
      <c r="CI97" s="217">
        <v>26461.04</v>
      </c>
      <c r="CJ97" s="218">
        <f t="shared" si="37"/>
        <v>3688484.6099999994</v>
      </c>
      <c r="CK97" s="218">
        <f t="shared" si="59"/>
        <v>3432767.3299999996</v>
      </c>
      <c r="CL97" s="186">
        <f t="shared" si="38"/>
        <v>3201</v>
      </c>
      <c r="CM97" s="218">
        <f t="shared" si="39"/>
        <v>3714945.6499999994</v>
      </c>
      <c r="CN97" s="186">
        <f t="shared" si="35"/>
        <v>99.4375</v>
      </c>
      <c r="CO97" s="222">
        <f t="shared" si="40"/>
        <v>100.03125</v>
      </c>
      <c r="CP97" s="182">
        <v>713</v>
      </c>
      <c r="CQ97" s="182">
        <f>AG97+AI97</f>
        <v>708</v>
      </c>
      <c r="CR97" s="182">
        <v>302</v>
      </c>
      <c r="CS97" s="218">
        <f>AH97+AJ97</f>
        <v>652570.6799999999</v>
      </c>
      <c r="CT97" s="218">
        <v>278356.42</v>
      </c>
      <c r="CU97" s="186">
        <f t="shared" si="62"/>
        <v>99.29873772791024</v>
      </c>
      <c r="CV97" s="183">
        <f t="shared" si="63"/>
        <v>-7</v>
      </c>
      <c r="CW97" s="186">
        <f t="shared" si="41"/>
        <v>64.02</v>
      </c>
    </row>
    <row r="98" spans="1:101" s="21" customFormat="1" ht="15">
      <c r="A98" s="3">
        <v>2470101</v>
      </c>
      <c r="B98" s="3" t="s">
        <v>45</v>
      </c>
      <c r="C98" s="216">
        <v>1700</v>
      </c>
      <c r="D98" s="216"/>
      <c r="E98" s="216"/>
      <c r="F98" s="186"/>
      <c r="G98" s="186"/>
      <c r="H98" s="186"/>
      <c r="I98" s="186"/>
      <c r="J98" s="186"/>
      <c r="K98" s="186"/>
      <c r="L98" s="186"/>
      <c r="M98" s="186"/>
      <c r="N98" s="182"/>
      <c r="O98" s="187"/>
      <c r="P98" s="187"/>
      <c r="Q98" s="186"/>
      <c r="R98" s="182"/>
      <c r="S98" s="182"/>
      <c r="T98" s="182"/>
      <c r="U98" s="186"/>
      <c r="V98" s="182"/>
      <c r="W98" s="182"/>
      <c r="X98" s="186"/>
      <c r="Y98" s="186"/>
      <c r="Z98" s="217"/>
      <c r="AA98" s="186"/>
      <c r="AB98" s="186"/>
      <c r="AC98" s="240">
        <v>1970471</v>
      </c>
      <c r="AD98" s="182">
        <v>0</v>
      </c>
      <c r="AE98" s="182"/>
      <c r="AF98" s="182">
        <v>300</v>
      </c>
      <c r="AG98" s="182"/>
      <c r="AH98" s="182"/>
      <c r="AI98" s="182">
        <v>98</v>
      </c>
      <c r="AJ98" s="182">
        <v>91576.1</v>
      </c>
      <c r="AK98" s="182">
        <v>345</v>
      </c>
      <c r="AL98" s="182">
        <v>200</v>
      </c>
      <c r="AM98" s="182">
        <f t="shared" si="42"/>
        <v>500</v>
      </c>
      <c r="AN98" s="241">
        <v>700</v>
      </c>
      <c r="AO98" s="182"/>
      <c r="AP98" s="182">
        <v>519</v>
      </c>
      <c r="AQ98" s="182">
        <f t="shared" si="43"/>
        <v>344</v>
      </c>
      <c r="AR98" s="182">
        <v>160</v>
      </c>
      <c r="AS98" s="182">
        <f t="shared" si="44"/>
        <v>504</v>
      </c>
      <c r="AT98" s="218">
        <f t="shared" si="45"/>
        <v>321450.80000000005</v>
      </c>
      <c r="AU98" s="218">
        <v>149872</v>
      </c>
      <c r="AV98" s="186">
        <v>217</v>
      </c>
      <c r="AW98" s="186">
        <v>850</v>
      </c>
      <c r="AX98" s="186">
        <f t="shared" si="46"/>
        <v>721</v>
      </c>
      <c r="AY98" s="218">
        <f t="shared" si="47"/>
        <v>471322.80000000005</v>
      </c>
      <c r="AZ98" s="218">
        <v>271755.61</v>
      </c>
      <c r="BA98" s="235">
        <v>159</v>
      </c>
      <c r="BB98" s="218"/>
      <c r="BC98" s="186">
        <v>1050</v>
      </c>
      <c r="BD98" s="186">
        <v>850</v>
      </c>
      <c r="BE98" s="186">
        <f t="shared" si="48"/>
        <v>880</v>
      </c>
      <c r="BF98" s="218">
        <f t="shared" si="49"/>
        <v>743078.41</v>
      </c>
      <c r="BG98" s="220">
        <v>199120.47</v>
      </c>
      <c r="BH98" s="252">
        <v>196</v>
      </c>
      <c r="BI98" s="258">
        <v>200</v>
      </c>
      <c r="BJ98" s="227">
        <f t="shared" si="50"/>
        <v>1250</v>
      </c>
      <c r="BK98" s="228">
        <f t="shared" si="51"/>
        <v>1076</v>
      </c>
      <c r="BL98" s="225">
        <v>246025.08</v>
      </c>
      <c r="BM98" s="218">
        <f t="shared" si="52"/>
        <v>942198.88</v>
      </c>
      <c r="BN98" s="186">
        <v>213</v>
      </c>
      <c r="BO98" s="186">
        <v>1250</v>
      </c>
      <c r="BP98" s="186">
        <f t="shared" si="53"/>
        <v>1289</v>
      </c>
      <c r="BQ98" s="218">
        <f t="shared" si="54"/>
        <v>1188223.96</v>
      </c>
      <c r="BR98" s="218">
        <v>267363.99</v>
      </c>
      <c r="BS98" s="229">
        <v>110</v>
      </c>
      <c r="BT98" s="230">
        <v>136702.5</v>
      </c>
      <c r="BU98" s="186">
        <v>1400</v>
      </c>
      <c r="BV98" s="186">
        <v>1600</v>
      </c>
      <c r="BW98" s="186">
        <f t="shared" si="55"/>
        <v>1399</v>
      </c>
      <c r="BX98" s="218">
        <f t="shared" si="56"/>
        <v>1455587.95</v>
      </c>
      <c r="BY98" s="231">
        <v>245</v>
      </c>
      <c r="BZ98" s="232">
        <v>351954.75</v>
      </c>
      <c r="CA98" s="218">
        <f t="shared" si="57"/>
        <v>1592290.45</v>
      </c>
      <c r="CB98" s="186">
        <v>1700</v>
      </c>
      <c r="CC98" s="218"/>
      <c r="CD98" s="186">
        <f t="shared" si="58"/>
        <v>1644</v>
      </c>
      <c r="CE98" s="186">
        <v>75</v>
      </c>
      <c r="CF98" s="186">
        <f t="shared" si="36"/>
        <v>1719</v>
      </c>
      <c r="CG98" s="218">
        <v>89004.75</v>
      </c>
      <c r="CH98" s="186"/>
      <c r="CI98" s="217"/>
      <c r="CJ98" s="218">
        <f t="shared" si="37"/>
        <v>2033249.95</v>
      </c>
      <c r="CK98" s="218">
        <f t="shared" si="59"/>
        <v>1944245.2</v>
      </c>
      <c r="CL98" s="186">
        <f t="shared" si="38"/>
        <v>1719</v>
      </c>
      <c r="CM98" s="218">
        <f t="shared" si="39"/>
        <v>2033249.95</v>
      </c>
      <c r="CN98" s="186">
        <f t="shared" si="35"/>
        <v>101.11764705882354</v>
      </c>
      <c r="CO98" s="222">
        <f t="shared" si="40"/>
        <v>101.11764705882354</v>
      </c>
      <c r="CP98" s="182">
        <v>100</v>
      </c>
      <c r="CQ98" s="182">
        <f>AG98+AI98</f>
        <v>98</v>
      </c>
      <c r="CR98" s="182">
        <v>246</v>
      </c>
      <c r="CS98" s="218">
        <f>AH98+AJ98</f>
        <v>91576.1</v>
      </c>
      <c r="CT98" s="218">
        <v>229874.7</v>
      </c>
      <c r="CU98" s="186">
        <f t="shared" si="62"/>
        <v>98</v>
      </c>
      <c r="CV98" s="183">
        <f t="shared" si="63"/>
        <v>30</v>
      </c>
      <c r="CW98" s="186">
        <f t="shared" si="41"/>
        <v>34.38</v>
      </c>
    </row>
    <row r="99" spans="1:101" s="21" customFormat="1" ht="15">
      <c r="A99" s="3">
        <v>2480101</v>
      </c>
      <c r="B99" s="3" t="s">
        <v>46</v>
      </c>
      <c r="C99" s="216">
        <v>2000</v>
      </c>
      <c r="D99" s="216"/>
      <c r="E99" s="216"/>
      <c r="F99" s="186"/>
      <c r="G99" s="186"/>
      <c r="H99" s="186"/>
      <c r="I99" s="186"/>
      <c r="J99" s="186"/>
      <c r="K99" s="186"/>
      <c r="L99" s="186"/>
      <c r="M99" s="186"/>
      <c r="N99" s="182"/>
      <c r="O99" s="187"/>
      <c r="P99" s="187"/>
      <c r="Q99" s="186"/>
      <c r="R99" s="182"/>
      <c r="S99" s="182"/>
      <c r="T99" s="182"/>
      <c r="U99" s="186"/>
      <c r="V99" s="182"/>
      <c r="W99" s="182"/>
      <c r="X99" s="186"/>
      <c r="Y99" s="186"/>
      <c r="Z99" s="217"/>
      <c r="AA99" s="186"/>
      <c r="AB99" s="186"/>
      <c r="AC99" s="242">
        <v>2634657.16</v>
      </c>
      <c r="AD99" s="182">
        <v>0</v>
      </c>
      <c r="AE99" s="182"/>
      <c r="AF99" s="182">
        <v>200</v>
      </c>
      <c r="AG99" s="182">
        <v>51</v>
      </c>
      <c r="AH99" s="182">
        <v>54852.03</v>
      </c>
      <c r="AI99" s="182">
        <v>170</v>
      </c>
      <c r="AJ99" s="182">
        <v>182840.1</v>
      </c>
      <c r="AK99" s="182">
        <v>442</v>
      </c>
      <c r="AL99" s="182">
        <v>250</v>
      </c>
      <c r="AM99" s="182">
        <f t="shared" si="42"/>
        <v>450</v>
      </c>
      <c r="AN99" s="243">
        <v>900</v>
      </c>
      <c r="AO99" s="182"/>
      <c r="AP99" s="182">
        <v>688</v>
      </c>
      <c r="AQ99" s="182">
        <f t="shared" si="43"/>
        <v>441</v>
      </c>
      <c r="AR99" s="182">
        <v>246</v>
      </c>
      <c r="AS99" s="182">
        <f t="shared" si="44"/>
        <v>687</v>
      </c>
      <c r="AT99" s="218">
        <f t="shared" si="45"/>
        <v>474308.73</v>
      </c>
      <c r="AU99" s="218">
        <v>261281.52</v>
      </c>
      <c r="AV99" s="186">
        <v>212</v>
      </c>
      <c r="AW99" s="186">
        <v>900</v>
      </c>
      <c r="AX99" s="186">
        <f t="shared" si="46"/>
        <v>899</v>
      </c>
      <c r="AY99" s="218">
        <f t="shared" si="47"/>
        <v>735590.25</v>
      </c>
      <c r="AZ99" s="218">
        <v>306325.16</v>
      </c>
      <c r="BA99" s="219">
        <v>194</v>
      </c>
      <c r="BB99" s="218"/>
      <c r="BC99" s="186">
        <v>1150</v>
      </c>
      <c r="BD99" s="186">
        <v>900</v>
      </c>
      <c r="BE99" s="186">
        <f t="shared" si="48"/>
        <v>1093</v>
      </c>
      <c r="BF99" s="218">
        <f t="shared" si="49"/>
        <v>1041915.4099999999</v>
      </c>
      <c r="BG99" s="224">
        <v>280316.42</v>
      </c>
      <c r="BH99" s="252">
        <v>181</v>
      </c>
      <c r="BI99" s="258">
        <v>250</v>
      </c>
      <c r="BJ99" s="227">
        <f t="shared" si="50"/>
        <v>1400</v>
      </c>
      <c r="BK99" s="228">
        <f t="shared" si="51"/>
        <v>1274</v>
      </c>
      <c r="BL99" s="225">
        <v>261794.78</v>
      </c>
      <c r="BM99" s="218">
        <f t="shared" si="52"/>
        <v>1322231.8299999998</v>
      </c>
      <c r="BN99" s="186">
        <v>205</v>
      </c>
      <c r="BO99" s="186">
        <v>1518</v>
      </c>
      <c r="BP99" s="186">
        <f t="shared" si="53"/>
        <v>1479</v>
      </c>
      <c r="BQ99" s="218">
        <f t="shared" si="54"/>
        <v>1584026.6099999999</v>
      </c>
      <c r="BR99" s="218">
        <v>296507.9</v>
      </c>
      <c r="BS99" s="229">
        <v>280</v>
      </c>
      <c r="BT99" s="230">
        <v>404986.4</v>
      </c>
      <c r="BU99" s="186">
        <v>1600</v>
      </c>
      <c r="BV99" s="186">
        <v>1850</v>
      </c>
      <c r="BW99" s="186">
        <f t="shared" si="55"/>
        <v>1759</v>
      </c>
      <c r="BX99" s="218">
        <f t="shared" si="56"/>
        <v>1880534.5099999998</v>
      </c>
      <c r="BY99" s="231">
        <v>235</v>
      </c>
      <c r="BZ99" s="232">
        <v>392898.85</v>
      </c>
      <c r="CA99" s="218">
        <f t="shared" si="57"/>
        <v>2285520.9099999997</v>
      </c>
      <c r="CB99" s="186">
        <v>1989</v>
      </c>
      <c r="CC99" s="218"/>
      <c r="CD99" s="186">
        <f t="shared" si="58"/>
        <v>1994</v>
      </c>
      <c r="CE99" s="186">
        <v>6</v>
      </c>
      <c r="CF99" s="186">
        <f t="shared" si="36"/>
        <v>2000</v>
      </c>
      <c r="CG99" s="218">
        <v>8678.28</v>
      </c>
      <c r="CH99" s="186">
        <v>12</v>
      </c>
      <c r="CI99" s="217">
        <v>20739.6</v>
      </c>
      <c r="CJ99" s="218">
        <f t="shared" si="37"/>
        <v>2687098.0399999996</v>
      </c>
      <c r="CK99" s="218">
        <f t="shared" si="59"/>
        <v>2678419.76</v>
      </c>
      <c r="CL99" s="186">
        <f t="shared" si="38"/>
        <v>2012</v>
      </c>
      <c r="CM99" s="218">
        <f t="shared" si="39"/>
        <v>2707837.6399999997</v>
      </c>
      <c r="CN99" s="186">
        <f t="shared" si="35"/>
        <v>100.55304172951232</v>
      </c>
      <c r="CO99" s="222">
        <f t="shared" si="40"/>
        <v>100.6</v>
      </c>
      <c r="CP99" s="182">
        <v>0</v>
      </c>
      <c r="CQ99" s="182">
        <f>AG99+AI99</f>
        <v>221</v>
      </c>
      <c r="CR99" s="182">
        <v>220</v>
      </c>
      <c r="CS99" s="218">
        <f>AH99+AJ99</f>
        <v>237692.13</v>
      </c>
      <c r="CT99" s="218">
        <v>236616.6</v>
      </c>
      <c r="CU99" s="186">
        <v>0</v>
      </c>
      <c r="CV99" s="183">
        <f t="shared" si="63"/>
        <v>193</v>
      </c>
      <c r="CW99" s="186">
        <f t="shared" si="41"/>
        <v>40.24</v>
      </c>
    </row>
    <row r="100" spans="1:101" s="21" customFormat="1" ht="15">
      <c r="A100" s="3">
        <v>4330101</v>
      </c>
      <c r="B100" s="3" t="s">
        <v>47</v>
      </c>
      <c r="C100" s="216">
        <v>9700</v>
      </c>
      <c r="D100" s="216"/>
      <c r="E100" s="216"/>
      <c r="F100" s="186"/>
      <c r="G100" s="186"/>
      <c r="H100" s="186"/>
      <c r="I100" s="186"/>
      <c r="J100" s="186"/>
      <c r="K100" s="186"/>
      <c r="L100" s="186"/>
      <c r="M100" s="186"/>
      <c r="N100" s="182"/>
      <c r="O100" s="187"/>
      <c r="P100" s="187"/>
      <c r="Q100" s="186"/>
      <c r="R100" s="182"/>
      <c r="S100" s="182"/>
      <c r="T100" s="182"/>
      <c r="U100" s="186"/>
      <c r="V100" s="182"/>
      <c r="W100" s="182"/>
      <c r="X100" s="186"/>
      <c r="Y100" s="186"/>
      <c r="Z100" s="217"/>
      <c r="AA100" s="186"/>
      <c r="AB100" s="186"/>
      <c r="AC100" s="240">
        <v>10303834.06</v>
      </c>
      <c r="AD100" s="182">
        <v>808</v>
      </c>
      <c r="AE100" s="182"/>
      <c r="AF100" s="182">
        <v>2424</v>
      </c>
      <c r="AG100" s="182">
        <v>723</v>
      </c>
      <c r="AH100" s="182">
        <v>602099.94</v>
      </c>
      <c r="AI100" s="182">
        <v>921</v>
      </c>
      <c r="AJ100" s="182">
        <v>766990.38</v>
      </c>
      <c r="AK100" s="182">
        <v>2744</v>
      </c>
      <c r="AL100" s="182">
        <v>812</v>
      </c>
      <c r="AM100" s="182">
        <f t="shared" si="42"/>
        <v>3236</v>
      </c>
      <c r="AN100" s="182">
        <v>4075</v>
      </c>
      <c r="AO100" s="182"/>
      <c r="AP100" s="182">
        <v>3382</v>
      </c>
      <c r="AQ100" s="182">
        <f t="shared" si="43"/>
        <v>2468</v>
      </c>
      <c r="AR100" s="182">
        <v>830</v>
      </c>
      <c r="AS100" s="182">
        <f t="shared" si="44"/>
        <v>3298</v>
      </c>
      <c r="AT100" s="218">
        <f t="shared" si="45"/>
        <v>2055301.04</v>
      </c>
      <c r="AU100" s="218">
        <v>686432.36</v>
      </c>
      <c r="AV100" s="186">
        <v>689</v>
      </c>
      <c r="AW100" s="186">
        <v>4852</v>
      </c>
      <c r="AX100" s="186">
        <f t="shared" si="46"/>
        <v>3987</v>
      </c>
      <c r="AY100" s="218">
        <f t="shared" si="47"/>
        <v>2741733.4</v>
      </c>
      <c r="AZ100" s="218">
        <v>813499.5</v>
      </c>
      <c r="BA100" s="220">
        <v>805</v>
      </c>
      <c r="BB100" s="218"/>
      <c r="BC100" s="186">
        <v>5660</v>
      </c>
      <c r="BD100" s="186">
        <v>4500</v>
      </c>
      <c r="BE100" s="186">
        <f t="shared" si="48"/>
        <v>4792</v>
      </c>
      <c r="BF100" s="218">
        <f t="shared" si="49"/>
        <v>3555232.9</v>
      </c>
      <c r="BG100" s="235">
        <v>950874.0499999999</v>
      </c>
      <c r="BH100" s="225">
        <v>748</v>
      </c>
      <c r="BI100" s="226">
        <v>828</v>
      </c>
      <c r="BJ100" s="233">
        <f t="shared" si="50"/>
        <v>6488</v>
      </c>
      <c r="BK100" s="228">
        <f t="shared" si="51"/>
        <v>5540</v>
      </c>
      <c r="BL100" s="225">
        <v>886790.18</v>
      </c>
      <c r="BM100" s="218">
        <f t="shared" si="52"/>
        <v>4506106.95</v>
      </c>
      <c r="BN100" s="186">
        <v>934</v>
      </c>
      <c r="BO100" s="186">
        <v>6448</v>
      </c>
      <c r="BP100" s="186">
        <f t="shared" si="53"/>
        <v>6474</v>
      </c>
      <c r="BQ100" s="218">
        <f t="shared" si="54"/>
        <v>5392897.13</v>
      </c>
      <c r="BR100" s="218">
        <v>1107313.04</v>
      </c>
      <c r="BS100" s="186">
        <v>823</v>
      </c>
      <c r="BT100" s="218">
        <v>975715.88</v>
      </c>
      <c r="BU100" s="186">
        <v>7276</v>
      </c>
      <c r="BV100" s="186">
        <v>8084</v>
      </c>
      <c r="BW100" s="186">
        <f t="shared" si="55"/>
        <v>7297</v>
      </c>
      <c r="BX100" s="218">
        <f t="shared" si="56"/>
        <v>6500210.17</v>
      </c>
      <c r="BY100" s="237">
        <v>1111</v>
      </c>
      <c r="BZ100" s="238">
        <v>1518531.87</v>
      </c>
      <c r="CA100" s="218">
        <f t="shared" si="57"/>
        <v>7475926.05</v>
      </c>
      <c r="CB100" s="186">
        <v>9700</v>
      </c>
      <c r="CC100" s="218"/>
      <c r="CD100" s="186">
        <f t="shared" si="58"/>
        <v>8408</v>
      </c>
      <c r="CE100" s="186">
        <v>976</v>
      </c>
      <c r="CF100" s="186">
        <f t="shared" si="36"/>
        <v>9384</v>
      </c>
      <c r="CG100" s="218">
        <v>1160116.63</v>
      </c>
      <c r="CH100" s="186">
        <v>363</v>
      </c>
      <c r="CI100" s="217">
        <v>518087.46</v>
      </c>
      <c r="CJ100" s="218">
        <f t="shared" si="37"/>
        <v>10154574.55</v>
      </c>
      <c r="CK100" s="218">
        <f t="shared" si="59"/>
        <v>8994457.92</v>
      </c>
      <c r="CL100" s="186">
        <f t="shared" si="38"/>
        <v>9747</v>
      </c>
      <c r="CM100" s="218">
        <f t="shared" si="39"/>
        <v>10672662.010000002</v>
      </c>
      <c r="CN100" s="186">
        <f t="shared" si="35"/>
        <v>96.74226804123711</v>
      </c>
      <c r="CO100" s="222">
        <f t="shared" si="40"/>
        <v>100.48453608247424</v>
      </c>
      <c r="CP100" s="182">
        <v>1616</v>
      </c>
      <c r="CQ100" s="182">
        <v>1636</v>
      </c>
      <c r="CR100" s="182">
        <v>832</v>
      </c>
      <c r="CS100" s="218">
        <v>1362428.08</v>
      </c>
      <c r="CT100" s="218">
        <v>692872.96</v>
      </c>
      <c r="CU100" s="186">
        <f t="shared" si="62"/>
        <v>101.23762376237624</v>
      </c>
      <c r="CV100" s="183">
        <f t="shared" si="63"/>
        <v>-60</v>
      </c>
      <c r="CW100" s="186">
        <f t="shared" si="41"/>
        <v>194.94</v>
      </c>
    </row>
    <row r="101" spans="1:101" s="21" customFormat="1" ht="15">
      <c r="A101" s="3">
        <v>2510101</v>
      </c>
      <c r="B101" s="3" t="s">
        <v>48</v>
      </c>
      <c r="C101" s="216">
        <v>4700</v>
      </c>
      <c r="D101" s="216"/>
      <c r="E101" s="216"/>
      <c r="F101" s="186"/>
      <c r="G101" s="186"/>
      <c r="H101" s="186"/>
      <c r="I101" s="186"/>
      <c r="J101" s="186"/>
      <c r="K101" s="186"/>
      <c r="L101" s="186"/>
      <c r="M101" s="186"/>
      <c r="N101" s="182"/>
      <c r="O101" s="187"/>
      <c r="P101" s="187"/>
      <c r="Q101" s="186"/>
      <c r="R101" s="182"/>
      <c r="S101" s="182"/>
      <c r="T101" s="182"/>
      <c r="U101" s="186"/>
      <c r="V101" s="182"/>
      <c r="W101" s="182"/>
      <c r="X101" s="186"/>
      <c r="Y101" s="186"/>
      <c r="Z101" s="217"/>
      <c r="AA101" s="186"/>
      <c r="AB101" s="186"/>
      <c r="AC101" s="240">
        <v>5890871.26</v>
      </c>
      <c r="AD101" s="182">
        <v>392</v>
      </c>
      <c r="AE101" s="182"/>
      <c r="AF101" s="182">
        <v>1176</v>
      </c>
      <c r="AG101" s="182"/>
      <c r="AH101" s="182"/>
      <c r="AI101" s="182">
        <v>431</v>
      </c>
      <c r="AJ101" s="182">
        <v>442197.38</v>
      </c>
      <c r="AK101" s="182">
        <v>879</v>
      </c>
      <c r="AL101" s="182">
        <v>392</v>
      </c>
      <c r="AM101" s="182">
        <f t="shared" si="42"/>
        <v>1568</v>
      </c>
      <c r="AN101" s="241">
        <v>2193</v>
      </c>
      <c r="AO101" s="182"/>
      <c r="AP101" s="182">
        <v>1592</v>
      </c>
      <c r="AQ101" s="182">
        <f t="shared" si="43"/>
        <v>802</v>
      </c>
      <c r="AR101" s="182">
        <v>546</v>
      </c>
      <c r="AS101" s="182">
        <f t="shared" si="44"/>
        <v>1348</v>
      </c>
      <c r="AT101" s="218">
        <f t="shared" si="45"/>
        <v>822835.96</v>
      </c>
      <c r="AU101" s="218">
        <v>558710.88</v>
      </c>
      <c r="AV101" s="186">
        <v>493</v>
      </c>
      <c r="AW101" s="186">
        <v>2493</v>
      </c>
      <c r="AX101" s="186">
        <f t="shared" si="46"/>
        <v>1841</v>
      </c>
      <c r="AY101" s="218">
        <f t="shared" si="47"/>
        <v>1381546.8399999999</v>
      </c>
      <c r="AZ101" s="218">
        <v>693011.22</v>
      </c>
      <c r="BA101" s="235">
        <v>405</v>
      </c>
      <c r="BB101" s="218"/>
      <c r="BC101" s="186">
        <v>3569</v>
      </c>
      <c r="BD101" s="186">
        <v>2200</v>
      </c>
      <c r="BE101" s="186">
        <f t="shared" si="48"/>
        <v>2246</v>
      </c>
      <c r="BF101" s="218">
        <f t="shared" si="49"/>
        <v>2074558.0599999998</v>
      </c>
      <c r="BG101" s="235">
        <v>569940.3</v>
      </c>
      <c r="BH101" s="252">
        <v>447</v>
      </c>
      <c r="BI101" s="228">
        <v>0</v>
      </c>
      <c r="BJ101" s="227">
        <f t="shared" si="50"/>
        <v>3569</v>
      </c>
      <c r="BK101" s="228">
        <f t="shared" si="51"/>
        <v>2693</v>
      </c>
      <c r="BL101" s="225">
        <v>629045.22</v>
      </c>
      <c r="BM101" s="218">
        <f t="shared" si="52"/>
        <v>2644498.36</v>
      </c>
      <c r="BN101" s="186">
        <v>456</v>
      </c>
      <c r="BO101" s="186">
        <v>3569</v>
      </c>
      <c r="BP101" s="186">
        <f t="shared" si="53"/>
        <v>3149</v>
      </c>
      <c r="BQ101" s="218">
        <f t="shared" si="54"/>
        <v>3273543.58</v>
      </c>
      <c r="BR101" s="218">
        <v>641710.56</v>
      </c>
      <c r="BS101" s="229">
        <v>472</v>
      </c>
      <c r="BT101" s="230">
        <v>646630.56</v>
      </c>
      <c r="BU101" s="186">
        <v>3569</v>
      </c>
      <c r="BV101" s="186">
        <v>3917</v>
      </c>
      <c r="BW101" s="186">
        <f t="shared" si="55"/>
        <v>3621</v>
      </c>
      <c r="BX101" s="218">
        <f t="shared" si="56"/>
        <v>3915254.14</v>
      </c>
      <c r="BY101" s="231">
        <v>357</v>
      </c>
      <c r="BZ101" s="232">
        <v>562582.02</v>
      </c>
      <c r="CA101" s="218">
        <f t="shared" si="57"/>
        <v>4561884.7</v>
      </c>
      <c r="CB101" s="186">
        <v>4308</v>
      </c>
      <c r="CC101" s="218"/>
      <c r="CD101" s="186">
        <f t="shared" si="58"/>
        <v>3978</v>
      </c>
      <c r="CE101" s="186">
        <v>674</v>
      </c>
      <c r="CF101" s="186">
        <f t="shared" si="36"/>
        <v>4652</v>
      </c>
      <c r="CG101" s="218">
        <v>902655.56</v>
      </c>
      <c r="CH101" s="186">
        <v>8</v>
      </c>
      <c r="CI101" s="217">
        <v>12770.08</v>
      </c>
      <c r="CJ101" s="218">
        <f t="shared" si="37"/>
        <v>6027122.280000001</v>
      </c>
      <c r="CK101" s="218">
        <f t="shared" si="59"/>
        <v>5124466.720000001</v>
      </c>
      <c r="CL101" s="186">
        <f t="shared" si="38"/>
        <v>4660</v>
      </c>
      <c r="CM101" s="218">
        <f t="shared" si="39"/>
        <v>6039892.360000001</v>
      </c>
      <c r="CN101" s="186">
        <f t="shared" si="35"/>
        <v>107.98514391829156</v>
      </c>
      <c r="CO101" s="222">
        <f t="shared" si="40"/>
        <v>99.14893617021276</v>
      </c>
      <c r="CP101" s="182">
        <v>588</v>
      </c>
      <c r="CQ101" s="182">
        <f>AG101+AI101</f>
        <v>431</v>
      </c>
      <c r="CR101" s="182">
        <v>371</v>
      </c>
      <c r="CS101" s="218">
        <f>AH101+AJ101</f>
        <v>442197.38</v>
      </c>
      <c r="CT101" s="218">
        <v>380638.58</v>
      </c>
      <c r="CU101" s="186">
        <f t="shared" si="62"/>
        <v>73.29931972789116</v>
      </c>
      <c r="CV101" s="183">
        <f t="shared" si="63"/>
        <v>-247</v>
      </c>
      <c r="CW101" s="186">
        <f t="shared" si="41"/>
        <v>93.2</v>
      </c>
    </row>
    <row r="102" spans="1:101" s="21" customFormat="1" ht="15">
      <c r="A102" s="3">
        <v>2520101</v>
      </c>
      <c r="B102" s="3" t="s">
        <v>49</v>
      </c>
      <c r="C102" s="216">
        <v>600</v>
      </c>
      <c r="D102" s="216"/>
      <c r="E102" s="216"/>
      <c r="F102" s="186"/>
      <c r="G102" s="186"/>
      <c r="H102" s="186"/>
      <c r="I102" s="186"/>
      <c r="J102" s="186"/>
      <c r="K102" s="186"/>
      <c r="L102" s="186"/>
      <c r="M102" s="186"/>
      <c r="N102" s="182"/>
      <c r="O102" s="187"/>
      <c r="P102" s="187"/>
      <c r="Q102" s="186"/>
      <c r="R102" s="182"/>
      <c r="S102" s="182"/>
      <c r="T102" s="182"/>
      <c r="U102" s="186"/>
      <c r="V102" s="182"/>
      <c r="W102" s="182"/>
      <c r="X102" s="186"/>
      <c r="Y102" s="186"/>
      <c r="Z102" s="217"/>
      <c r="AA102" s="186"/>
      <c r="AB102" s="186"/>
      <c r="AC102" s="242">
        <v>963667.5</v>
      </c>
      <c r="AD102" s="182">
        <v>0</v>
      </c>
      <c r="AE102" s="182"/>
      <c r="AF102" s="182">
        <v>0</v>
      </c>
      <c r="AG102" s="182"/>
      <c r="AH102" s="182"/>
      <c r="AI102" s="182">
        <v>0</v>
      </c>
      <c r="AJ102" s="182">
        <v>0</v>
      </c>
      <c r="AK102" s="182">
        <v>20</v>
      </c>
      <c r="AL102" s="182">
        <v>50</v>
      </c>
      <c r="AM102" s="182">
        <f t="shared" si="42"/>
        <v>50</v>
      </c>
      <c r="AN102" s="243">
        <v>130</v>
      </c>
      <c r="AO102" s="182"/>
      <c r="AP102" s="182">
        <v>76</v>
      </c>
      <c r="AQ102" s="182">
        <f t="shared" si="43"/>
        <v>0</v>
      </c>
      <c r="AR102" s="182">
        <v>50</v>
      </c>
      <c r="AS102" s="182">
        <f t="shared" si="44"/>
        <v>50</v>
      </c>
      <c r="AT102" s="218">
        <f t="shared" si="45"/>
        <v>0</v>
      </c>
      <c r="AU102" s="218">
        <v>53516.5</v>
      </c>
      <c r="AV102" s="186">
        <v>80</v>
      </c>
      <c r="AW102" s="186">
        <v>224</v>
      </c>
      <c r="AX102" s="186">
        <f t="shared" si="46"/>
        <v>130</v>
      </c>
      <c r="AY102" s="218">
        <f t="shared" si="47"/>
        <v>53516.5</v>
      </c>
      <c r="AZ102" s="218">
        <v>132385.6</v>
      </c>
      <c r="BA102" s="219">
        <v>94</v>
      </c>
      <c r="BB102" s="218"/>
      <c r="BC102" s="186">
        <v>318</v>
      </c>
      <c r="BD102" s="186">
        <v>220</v>
      </c>
      <c r="BE102" s="186">
        <f t="shared" si="48"/>
        <v>224</v>
      </c>
      <c r="BF102" s="218">
        <f t="shared" si="49"/>
        <v>185902.1</v>
      </c>
      <c r="BG102" s="224">
        <v>155553.08</v>
      </c>
      <c r="BH102" s="252">
        <v>94</v>
      </c>
      <c r="BI102" s="258">
        <v>94</v>
      </c>
      <c r="BJ102" s="227">
        <f t="shared" si="50"/>
        <v>412</v>
      </c>
      <c r="BK102" s="228">
        <f t="shared" si="51"/>
        <v>318</v>
      </c>
      <c r="BL102" s="225">
        <v>155553.08</v>
      </c>
      <c r="BM102" s="218">
        <f t="shared" si="52"/>
        <v>341455.18</v>
      </c>
      <c r="BN102" s="186">
        <v>94</v>
      </c>
      <c r="BO102" s="186">
        <v>412</v>
      </c>
      <c r="BP102" s="186">
        <f t="shared" si="53"/>
        <v>412</v>
      </c>
      <c r="BQ102" s="218">
        <f t="shared" si="54"/>
        <v>497008.26</v>
      </c>
      <c r="BR102" s="218">
        <v>155553.08</v>
      </c>
      <c r="BS102" s="229">
        <v>94</v>
      </c>
      <c r="BT102" s="230">
        <v>155436.52</v>
      </c>
      <c r="BU102" s="186">
        <v>506</v>
      </c>
      <c r="BV102" s="186">
        <v>600</v>
      </c>
      <c r="BW102" s="186">
        <f t="shared" si="55"/>
        <v>506</v>
      </c>
      <c r="BX102" s="218">
        <f t="shared" si="56"/>
        <v>652561.34</v>
      </c>
      <c r="BY102" s="231">
        <v>94</v>
      </c>
      <c r="BZ102" s="232">
        <v>178307.66</v>
      </c>
      <c r="CA102" s="218">
        <f t="shared" si="57"/>
        <v>807997.86</v>
      </c>
      <c r="CB102" s="186">
        <v>600</v>
      </c>
      <c r="CC102" s="218"/>
      <c r="CD102" s="186">
        <f t="shared" si="58"/>
        <v>600</v>
      </c>
      <c r="CE102" s="186"/>
      <c r="CF102" s="186">
        <f t="shared" si="36"/>
        <v>600</v>
      </c>
      <c r="CG102" s="218"/>
      <c r="CH102" s="186"/>
      <c r="CI102" s="217"/>
      <c r="CJ102" s="218">
        <f t="shared" si="37"/>
        <v>986305.52</v>
      </c>
      <c r="CK102" s="218">
        <f t="shared" si="59"/>
        <v>986305.52</v>
      </c>
      <c r="CL102" s="186">
        <f t="shared" si="38"/>
        <v>600</v>
      </c>
      <c r="CM102" s="218">
        <f t="shared" si="39"/>
        <v>986305.52</v>
      </c>
      <c r="CN102" s="186">
        <f t="shared" si="35"/>
        <v>100</v>
      </c>
      <c r="CO102" s="222">
        <f t="shared" si="40"/>
        <v>100</v>
      </c>
      <c r="CP102" s="182"/>
      <c r="CQ102" s="182">
        <f>AG102+AI102</f>
        <v>0</v>
      </c>
      <c r="CR102" s="182"/>
      <c r="CS102" s="218">
        <f>AH102+AJ102</f>
        <v>0</v>
      </c>
      <c r="CT102" s="218"/>
      <c r="CU102" s="186">
        <v>0</v>
      </c>
      <c r="CV102" s="183">
        <f t="shared" si="63"/>
        <v>0</v>
      </c>
      <c r="CW102" s="186">
        <f t="shared" si="41"/>
        <v>12</v>
      </c>
    </row>
    <row r="103" spans="1:101" s="21" customFormat="1" ht="25.5" customHeight="1" hidden="1">
      <c r="A103" s="297" t="s">
        <v>97</v>
      </c>
      <c r="B103" s="298" t="s">
        <v>0</v>
      </c>
      <c r="C103" s="294"/>
      <c r="D103" s="299"/>
      <c r="E103" s="299"/>
      <c r="F103" s="283"/>
      <c r="G103" s="203"/>
      <c r="H103" s="283"/>
      <c r="I103" s="283"/>
      <c r="J103" s="283"/>
      <c r="K103" s="283"/>
      <c r="L103" s="283"/>
      <c r="M103" s="182"/>
      <c r="N103" s="182"/>
      <c r="O103" s="282"/>
      <c r="P103" s="282"/>
      <c r="Q103" s="292"/>
      <c r="R103" s="182"/>
      <c r="S103" s="182"/>
      <c r="T103" s="282"/>
      <c r="U103" s="293"/>
      <c r="V103" s="282"/>
      <c r="W103" s="204"/>
      <c r="X103" s="204"/>
      <c r="Y103" s="283"/>
      <c r="Z103" s="285"/>
      <c r="AA103" s="283"/>
      <c r="AB103" s="186"/>
      <c r="AC103" s="218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>
        <f t="shared" si="42"/>
        <v>0</v>
      </c>
      <c r="AN103" s="182"/>
      <c r="AO103" s="182"/>
      <c r="AP103" s="182"/>
      <c r="AQ103" s="182">
        <f t="shared" si="43"/>
        <v>0</v>
      </c>
      <c r="AR103" s="182"/>
      <c r="AS103" s="182">
        <f t="shared" si="44"/>
        <v>0</v>
      </c>
      <c r="AT103" s="218">
        <f t="shared" si="45"/>
        <v>0</v>
      </c>
      <c r="AU103" s="218"/>
      <c r="AV103" s="186"/>
      <c r="AW103" s="186"/>
      <c r="AX103" s="186">
        <f t="shared" si="46"/>
        <v>0</v>
      </c>
      <c r="AY103" s="218">
        <f t="shared" si="47"/>
        <v>0</v>
      </c>
      <c r="AZ103" s="218"/>
      <c r="BA103" s="219"/>
      <c r="BB103" s="218"/>
      <c r="BC103" s="186"/>
      <c r="BD103" s="186"/>
      <c r="BE103" s="186">
        <f t="shared" si="48"/>
        <v>0</v>
      </c>
      <c r="BF103" s="218">
        <f t="shared" si="49"/>
        <v>0</v>
      </c>
      <c r="BG103" s="224"/>
      <c r="BH103" s="228">
        <v>253</v>
      </c>
      <c r="BI103" s="258"/>
      <c r="BJ103" s="227">
        <f t="shared" si="50"/>
        <v>0</v>
      </c>
      <c r="BK103" s="228">
        <f t="shared" si="51"/>
        <v>253</v>
      </c>
      <c r="BL103" s="243">
        <v>308950.95</v>
      </c>
      <c r="BM103" s="218">
        <f t="shared" si="52"/>
        <v>0</v>
      </c>
      <c r="BN103" s="186"/>
      <c r="BO103" s="186"/>
      <c r="BP103" s="186">
        <f t="shared" si="53"/>
        <v>253</v>
      </c>
      <c r="BQ103" s="218">
        <f t="shared" si="54"/>
        <v>308950.95</v>
      </c>
      <c r="BR103" s="218"/>
      <c r="BS103" s="186"/>
      <c r="BT103" s="218"/>
      <c r="BU103" s="186"/>
      <c r="BV103" s="186"/>
      <c r="BW103" s="186">
        <f t="shared" si="55"/>
        <v>253</v>
      </c>
      <c r="BX103" s="218">
        <f t="shared" si="56"/>
        <v>308950.95</v>
      </c>
      <c r="BY103" s="231">
        <v>211</v>
      </c>
      <c r="BZ103" s="232">
        <v>302939.03</v>
      </c>
      <c r="CA103" s="218">
        <f t="shared" si="57"/>
        <v>308950.95</v>
      </c>
      <c r="CB103" s="186"/>
      <c r="CC103" s="218"/>
      <c r="CD103" s="186">
        <f t="shared" si="58"/>
        <v>464</v>
      </c>
      <c r="CE103" s="186"/>
      <c r="CF103" s="186">
        <f t="shared" si="36"/>
        <v>464</v>
      </c>
      <c r="CG103" s="218"/>
      <c r="CH103" s="186"/>
      <c r="CI103" s="217"/>
      <c r="CJ103" s="218">
        <f t="shared" si="37"/>
        <v>611889.98</v>
      </c>
      <c r="CK103" s="218">
        <f t="shared" si="59"/>
        <v>611889.98</v>
      </c>
      <c r="CL103" s="186">
        <f t="shared" si="38"/>
        <v>464</v>
      </c>
      <c r="CM103" s="218">
        <f t="shared" si="39"/>
        <v>611889.98</v>
      </c>
      <c r="CN103" s="186" t="e">
        <f t="shared" si="35"/>
        <v>#DIV/0!</v>
      </c>
      <c r="CO103" s="222" t="e">
        <f t="shared" si="40"/>
        <v>#DIV/0!</v>
      </c>
      <c r="CP103" s="182"/>
      <c r="CQ103" s="182">
        <f>AG103+AI103</f>
        <v>0</v>
      </c>
      <c r="CR103" s="182"/>
      <c r="CS103" s="218">
        <f>AH103+AJ103</f>
        <v>0</v>
      </c>
      <c r="CT103" s="218"/>
      <c r="CU103" s="186" t="e">
        <f t="shared" si="62"/>
        <v>#DIV/0!</v>
      </c>
      <c r="CV103" s="183">
        <f t="shared" si="63"/>
        <v>0</v>
      </c>
      <c r="CW103" s="186">
        <f t="shared" si="41"/>
        <v>9.28</v>
      </c>
    </row>
    <row r="104" spans="1:101" s="21" customFormat="1" ht="72" customHeight="1" hidden="1">
      <c r="A104" s="297"/>
      <c r="B104" s="298"/>
      <c r="C104" s="294"/>
      <c r="D104" s="299"/>
      <c r="E104" s="299"/>
      <c r="F104" s="300"/>
      <c r="G104" s="206"/>
      <c r="H104" s="284"/>
      <c r="I104" s="284"/>
      <c r="J104" s="284"/>
      <c r="K104" s="204"/>
      <c r="L104" s="185"/>
      <c r="M104" s="204"/>
      <c r="N104" s="185"/>
      <c r="O104" s="282"/>
      <c r="P104" s="282"/>
      <c r="Q104" s="292"/>
      <c r="R104" s="182"/>
      <c r="S104" s="182"/>
      <c r="T104" s="282"/>
      <c r="U104" s="293"/>
      <c r="V104" s="282"/>
      <c r="W104" s="204"/>
      <c r="X104" s="204"/>
      <c r="Y104" s="284"/>
      <c r="Z104" s="286"/>
      <c r="AA104" s="284"/>
      <c r="AB104" s="186"/>
      <c r="AC104" s="218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>
        <f t="shared" si="42"/>
        <v>0</v>
      </c>
      <c r="AN104" s="182"/>
      <c r="AO104" s="182"/>
      <c r="AP104" s="182"/>
      <c r="AQ104" s="182">
        <f t="shared" si="43"/>
        <v>0</v>
      </c>
      <c r="AR104" s="182"/>
      <c r="AS104" s="182">
        <f t="shared" si="44"/>
        <v>0</v>
      </c>
      <c r="AT104" s="218">
        <f t="shared" si="45"/>
        <v>0</v>
      </c>
      <c r="AU104" s="218"/>
      <c r="AV104" s="186"/>
      <c r="AW104" s="186"/>
      <c r="AX104" s="186">
        <f t="shared" si="46"/>
        <v>0</v>
      </c>
      <c r="AY104" s="218">
        <f t="shared" si="47"/>
        <v>0</v>
      </c>
      <c r="AZ104" s="218"/>
      <c r="BA104" s="219"/>
      <c r="BB104" s="218"/>
      <c r="BC104" s="186"/>
      <c r="BD104" s="186"/>
      <c r="BE104" s="186">
        <f t="shared" si="48"/>
        <v>0</v>
      </c>
      <c r="BF104" s="218">
        <f t="shared" si="49"/>
        <v>0</v>
      </c>
      <c r="BG104" s="224"/>
      <c r="BH104" s="186"/>
      <c r="BI104" s="219"/>
      <c r="BJ104" s="221">
        <f t="shared" si="50"/>
        <v>0</v>
      </c>
      <c r="BK104" s="228">
        <f t="shared" si="51"/>
        <v>0</v>
      </c>
      <c r="BL104" s="218"/>
      <c r="BM104" s="218">
        <f t="shared" si="52"/>
        <v>0</v>
      </c>
      <c r="BN104" s="186"/>
      <c r="BO104" s="186"/>
      <c r="BP104" s="186">
        <f t="shared" si="53"/>
        <v>0</v>
      </c>
      <c r="BQ104" s="218">
        <f t="shared" si="54"/>
        <v>0</v>
      </c>
      <c r="BR104" s="218"/>
      <c r="BS104" s="186"/>
      <c r="BT104" s="218"/>
      <c r="BU104" s="186"/>
      <c r="BV104" s="186"/>
      <c r="BW104" s="186">
        <f t="shared" si="55"/>
        <v>0</v>
      </c>
      <c r="BX104" s="218">
        <f t="shared" si="56"/>
        <v>0</v>
      </c>
      <c r="BY104" s="231">
        <v>410</v>
      </c>
      <c r="BZ104" s="232">
        <v>601998.9</v>
      </c>
      <c r="CA104" s="218">
        <f t="shared" si="57"/>
        <v>0</v>
      </c>
      <c r="CB104" s="186"/>
      <c r="CC104" s="218"/>
      <c r="CD104" s="186">
        <f t="shared" si="58"/>
        <v>410</v>
      </c>
      <c r="CE104" s="186"/>
      <c r="CF104" s="186">
        <f t="shared" si="36"/>
        <v>410</v>
      </c>
      <c r="CG104" s="218"/>
      <c r="CH104" s="186"/>
      <c r="CI104" s="217"/>
      <c r="CJ104" s="218">
        <f t="shared" si="37"/>
        <v>601998.9</v>
      </c>
      <c r="CK104" s="218">
        <f t="shared" si="59"/>
        <v>601998.9</v>
      </c>
      <c r="CL104" s="186">
        <f t="shared" si="38"/>
        <v>410</v>
      </c>
      <c r="CM104" s="218">
        <f t="shared" si="39"/>
        <v>601998.9</v>
      </c>
      <c r="CN104" s="186" t="e">
        <f t="shared" si="35"/>
        <v>#DIV/0!</v>
      </c>
      <c r="CO104" s="222" t="e">
        <f t="shared" si="40"/>
        <v>#DIV/0!</v>
      </c>
      <c r="CP104" s="182"/>
      <c r="CQ104" s="182">
        <f>AG104+AI104</f>
        <v>0</v>
      </c>
      <c r="CR104" s="182"/>
      <c r="CS104" s="218">
        <f>AH104+AJ104</f>
        <v>0</v>
      </c>
      <c r="CT104" s="218"/>
      <c r="CU104" s="186" t="e">
        <f t="shared" si="62"/>
        <v>#DIV/0!</v>
      </c>
      <c r="CV104" s="183">
        <f t="shared" si="63"/>
        <v>0</v>
      </c>
      <c r="CW104" s="186">
        <f t="shared" si="41"/>
        <v>8.2</v>
      </c>
    </row>
    <row r="105" spans="1:101" s="21" customFormat="1" ht="15">
      <c r="A105" s="3">
        <v>2530101</v>
      </c>
      <c r="B105" s="3" t="s">
        <v>50</v>
      </c>
      <c r="C105" s="216">
        <v>2700</v>
      </c>
      <c r="D105" s="216"/>
      <c r="E105" s="216"/>
      <c r="F105" s="186"/>
      <c r="G105" s="186"/>
      <c r="H105" s="186"/>
      <c r="I105" s="186"/>
      <c r="J105" s="186"/>
      <c r="K105" s="186"/>
      <c r="L105" s="186"/>
      <c r="M105" s="186"/>
      <c r="N105" s="182"/>
      <c r="O105" s="187"/>
      <c r="P105" s="187"/>
      <c r="Q105" s="186"/>
      <c r="R105" s="182"/>
      <c r="S105" s="182"/>
      <c r="T105" s="182"/>
      <c r="U105" s="186"/>
      <c r="V105" s="182"/>
      <c r="W105" s="182"/>
      <c r="X105" s="186"/>
      <c r="Y105" s="186"/>
      <c r="Z105" s="217"/>
      <c r="AA105" s="186"/>
      <c r="AB105" s="186"/>
      <c r="AC105" s="240">
        <v>3018823.2</v>
      </c>
      <c r="AD105" s="182">
        <v>226</v>
      </c>
      <c r="AE105" s="182"/>
      <c r="AF105" s="182">
        <v>1066</v>
      </c>
      <c r="AG105" s="182">
        <v>232</v>
      </c>
      <c r="AH105" s="182">
        <v>212512</v>
      </c>
      <c r="AI105" s="182">
        <v>334</v>
      </c>
      <c r="AJ105" s="182">
        <v>305944</v>
      </c>
      <c r="AK105" s="182">
        <v>838</v>
      </c>
      <c r="AL105" s="182">
        <v>254</v>
      </c>
      <c r="AM105" s="182">
        <f t="shared" si="42"/>
        <v>1320</v>
      </c>
      <c r="AN105" s="241">
        <v>1338</v>
      </c>
      <c r="AO105" s="182"/>
      <c r="AP105" s="182">
        <v>1122</v>
      </c>
      <c r="AQ105" s="182">
        <f t="shared" si="43"/>
        <v>838</v>
      </c>
      <c r="AR105" s="182">
        <v>283</v>
      </c>
      <c r="AS105" s="182">
        <f t="shared" si="44"/>
        <v>1121</v>
      </c>
      <c r="AT105" s="218">
        <f t="shared" si="45"/>
        <v>767608</v>
      </c>
      <c r="AU105" s="218">
        <v>255984.82</v>
      </c>
      <c r="AV105" s="186">
        <v>289</v>
      </c>
      <c r="AW105" s="186">
        <v>1590</v>
      </c>
      <c r="AX105" s="186">
        <f t="shared" si="46"/>
        <v>1410</v>
      </c>
      <c r="AY105" s="218">
        <f t="shared" si="47"/>
        <v>1023592.8200000001</v>
      </c>
      <c r="AZ105" s="218">
        <v>362592.22</v>
      </c>
      <c r="BA105" s="235">
        <v>210</v>
      </c>
      <c r="BB105" s="218"/>
      <c r="BC105" s="186">
        <v>2060</v>
      </c>
      <c r="BD105" s="186">
        <v>1450</v>
      </c>
      <c r="BE105" s="186">
        <f t="shared" si="48"/>
        <v>1620</v>
      </c>
      <c r="BF105" s="218">
        <f t="shared" si="49"/>
        <v>1386185.04</v>
      </c>
      <c r="BG105" s="220">
        <v>263730.60000000003</v>
      </c>
      <c r="BH105" s="252">
        <v>253</v>
      </c>
      <c r="BI105" s="258">
        <v>281</v>
      </c>
      <c r="BJ105" s="227">
        <f t="shared" si="50"/>
        <v>2341</v>
      </c>
      <c r="BK105" s="228">
        <f t="shared" si="51"/>
        <v>1873</v>
      </c>
      <c r="BL105" s="225">
        <v>308950.95</v>
      </c>
      <c r="BM105" s="218">
        <f t="shared" si="52"/>
        <v>1649915.6400000001</v>
      </c>
      <c r="BN105" s="186">
        <v>201</v>
      </c>
      <c r="BO105" s="186">
        <v>2141</v>
      </c>
      <c r="BP105" s="186">
        <f t="shared" si="53"/>
        <v>2074</v>
      </c>
      <c r="BQ105" s="218">
        <f t="shared" si="54"/>
        <v>1958866.59</v>
      </c>
      <c r="BR105" s="218">
        <v>245451.15</v>
      </c>
      <c r="BS105" s="229">
        <v>238</v>
      </c>
      <c r="BT105" s="230">
        <v>295755.46</v>
      </c>
      <c r="BU105" s="186">
        <v>2393</v>
      </c>
      <c r="BV105" s="186">
        <v>2650</v>
      </c>
      <c r="BW105" s="186">
        <f t="shared" si="55"/>
        <v>2312</v>
      </c>
      <c r="BX105" s="218">
        <f t="shared" si="56"/>
        <v>2204317.74</v>
      </c>
      <c r="BY105" s="231">
        <v>211</v>
      </c>
      <c r="BZ105" s="232">
        <v>302939.03</v>
      </c>
      <c r="CA105" s="218">
        <f t="shared" si="57"/>
        <v>2500073.2</v>
      </c>
      <c r="CB105" s="186">
        <v>2700</v>
      </c>
      <c r="CC105" s="218"/>
      <c r="CD105" s="186">
        <f t="shared" si="58"/>
        <v>2523</v>
      </c>
      <c r="CE105" s="186">
        <v>220</v>
      </c>
      <c r="CF105" s="186">
        <f t="shared" si="36"/>
        <v>2743</v>
      </c>
      <c r="CG105" s="218">
        <v>289370.36</v>
      </c>
      <c r="CH105" s="186">
        <v>31</v>
      </c>
      <c r="CI105" s="217">
        <v>47671.37</v>
      </c>
      <c r="CJ105" s="218">
        <f t="shared" si="37"/>
        <v>3092382.5900000003</v>
      </c>
      <c r="CK105" s="218">
        <f t="shared" si="59"/>
        <v>2803012.2300000004</v>
      </c>
      <c r="CL105" s="186">
        <f t="shared" si="38"/>
        <v>2774</v>
      </c>
      <c r="CM105" s="218">
        <f t="shared" si="39"/>
        <v>3140053.9600000004</v>
      </c>
      <c r="CN105" s="186">
        <f t="shared" si="35"/>
        <v>101.5925925925926</v>
      </c>
      <c r="CO105" s="222">
        <f t="shared" si="40"/>
        <v>102.74074074074073</v>
      </c>
      <c r="CP105" s="182">
        <v>820</v>
      </c>
      <c r="CQ105" s="182">
        <v>564</v>
      </c>
      <c r="CR105" s="182">
        <v>274</v>
      </c>
      <c r="CS105" s="218">
        <v>516624</v>
      </c>
      <c r="CT105" s="218">
        <v>250984</v>
      </c>
      <c r="CU105" s="186">
        <f t="shared" si="62"/>
        <v>68.78048780487805</v>
      </c>
      <c r="CV105" s="183">
        <f t="shared" si="63"/>
        <v>30</v>
      </c>
      <c r="CW105" s="186">
        <f t="shared" si="41"/>
        <v>55.480000000000004</v>
      </c>
    </row>
    <row r="106" spans="1:101" s="21" customFormat="1" ht="15">
      <c r="A106" s="3">
        <v>2540101</v>
      </c>
      <c r="B106" s="3" t="s">
        <v>51</v>
      </c>
      <c r="C106" s="216">
        <v>3500</v>
      </c>
      <c r="D106" s="216"/>
      <c r="E106" s="216"/>
      <c r="F106" s="186"/>
      <c r="G106" s="186"/>
      <c r="H106" s="186"/>
      <c r="I106" s="186"/>
      <c r="J106" s="186"/>
      <c r="K106" s="186"/>
      <c r="L106" s="186"/>
      <c r="M106" s="186"/>
      <c r="N106" s="182"/>
      <c r="O106" s="187"/>
      <c r="P106" s="187"/>
      <c r="Q106" s="186"/>
      <c r="R106" s="182"/>
      <c r="S106" s="182"/>
      <c r="T106" s="182"/>
      <c r="U106" s="186"/>
      <c r="V106" s="182"/>
      <c r="W106" s="182"/>
      <c r="X106" s="186"/>
      <c r="Y106" s="186"/>
      <c r="Z106" s="217"/>
      <c r="AA106" s="186"/>
      <c r="AB106" s="186"/>
      <c r="AC106" s="242">
        <v>4094912.04</v>
      </c>
      <c r="AD106" s="182">
        <v>0</v>
      </c>
      <c r="AE106" s="182"/>
      <c r="AF106" s="182">
        <v>280</v>
      </c>
      <c r="AG106" s="182"/>
      <c r="AH106" s="182"/>
      <c r="AI106" s="182">
        <v>0</v>
      </c>
      <c r="AJ106" s="182">
        <v>0</v>
      </c>
      <c r="AK106" s="182">
        <v>293</v>
      </c>
      <c r="AL106" s="182">
        <v>500</v>
      </c>
      <c r="AM106" s="182">
        <f t="shared" si="42"/>
        <v>780</v>
      </c>
      <c r="AN106" s="241">
        <v>1180</v>
      </c>
      <c r="AO106" s="182"/>
      <c r="AP106" s="182">
        <v>731</v>
      </c>
      <c r="AQ106" s="182">
        <f t="shared" si="43"/>
        <v>255</v>
      </c>
      <c r="AR106" s="182">
        <v>437</v>
      </c>
      <c r="AS106" s="182">
        <f t="shared" si="44"/>
        <v>692</v>
      </c>
      <c r="AT106" s="218">
        <f t="shared" si="45"/>
        <v>233850.3</v>
      </c>
      <c r="AU106" s="218">
        <v>396755.98</v>
      </c>
      <c r="AV106" s="186">
        <v>271</v>
      </c>
      <c r="AW106" s="186">
        <v>1680</v>
      </c>
      <c r="AX106" s="186">
        <f t="shared" si="46"/>
        <v>963</v>
      </c>
      <c r="AY106" s="218">
        <f t="shared" si="47"/>
        <v>630606.28</v>
      </c>
      <c r="AZ106" s="218">
        <v>335905.37</v>
      </c>
      <c r="BA106" s="219">
        <v>416</v>
      </c>
      <c r="BB106" s="218"/>
      <c r="BC106" s="186">
        <v>2180</v>
      </c>
      <c r="BD106" s="186">
        <v>1250</v>
      </c>
      <c r="BE106" s="186">
        <f t="shared" si="48"/>
        <v>1379</v>
      </c>
      <c r="BF106" s="218">
        <f t="shared" si="49"/>
        <v>966511.65</v>
      </c>
      <c r="BG106" s="224">
        <v>517657.92</v>
      </c>
      <c r="BH106" s="252">
        <v>568</v>
      </c>
      <c r="BI106" s="258">
        <v>978</v>
      </c>
      <c r="BJ106" s="227">
        <f t="shared" si="50"/>
        <v>3158</v>
      </c>
      <c r="BK106" s="228">
        <f t="shared" si="51"/>
        <v>1947</v>
      </c>
      <c r="BL106" s="225">
        <v>706802.16</v>
      </c>
      <c r="BM106" s="218">
        <f t="shared" si="52"/>
        <v>1484169.57</v>
      </c>
      <c r="BN106" s="186">
        <v>729</v>
      </c>
      <c r="BO106" s="186">
        <v>2851</v>
      </c>
      <c r="BP106" s="186">
        <f t="shared" si="53"/>
        <v>2676</v>
      </c>
      <c r="BQ106" s="218">
        <f t="shared" si="54"/>
        <v>2190971.73</v>
      </c>
      <c r="BR106" s="218">
        <v>907145.73</v>
      </c>
      <c r="BS106" s="229">
        <v>476</v>
      </c>
      <c r="BT106" s="230">
        <v>603945.24</v>
      </c>
      <c r="BU106" s="186">
        <v>3200</v>
      </c>
      <c r="BV106" s="186">
        <v>3500</v>
      </c>
      <c r="BW106" s="186">
        <f t="shared" si="55"/>
        <v>3152</v>
      </c>
      <c r="BX106" s="218">
        <f t="shared" si="56"/>
        <v>3098117.46</v>
      </c>
      <c r="BY106" s="231">
        <v>410</v>
      </c>
      <c r="BZ106" s="232">
        <v>601998.9</v>
      </c>
      <c r="CA106" s="218">
        <f t="shared" si="57"/>
        <v>3702062.7</v>
      </c>
      <c r="CB106" s="186">
        <v>3554</v>
      </c>
      <c r="CC106" s="218"/>
      <c r="CD106" s="186">
        <f t="shared" si="58"/>
        <v>3562</v>
      </c>
      <c r="CE106" s="186"/>
      <c r="CF106" s="186">
        <f t="shared" si="36"/>
        <v>3562</v>
      </c>
      <c r="CG106" s="218"/>
      <c r="CH106" s="186"/>
      <c r="CI106" s="217"/>
      <c r="CJ106" s="218">
        <f t="shared" si="37"/>
        <v>4304061.600000001</v>
      </c>
      <c r="CK106" s="218">
        <f t="shared" si="59"/>
        <v>4304061.600000001</v>
      </c>
      <c r="CL106" s="186">
        <f t="shared" si="38"/>
        <v>3562</v>
      </c>
      <c r="CM106" s="218">
        <f t="shared" si="39"/>
        <v>4304061.600000001</v>
      </c>
      <c r="CN106" s="186">
        <f t="shared" si="35"/>
        <v>100.22509848058525</v>
      </c>
      <c r="CO106" s="222">
        <f t="shared" si="40"/>
        <v>101.77142857142857</v>
      </c>
      <c r="CP106" s="182">
        <v>0</v>
      </c>
      <c r="CQ106" s="182">
        <f>AG106+AI106</f>
        <v>0</v>
      </c>
      <c r="CR106" s="182">
        <v>255</v>
      </c>
      <c r="CS106" s="218">
        <f>AH106+AJ106</f>
        <v>0</v>
      </c>
      <c r="CT106" s="218">
        <v>233850.3</v>
      </c>
      <c r="CU106" s="186">
        <v>0</v>
      </c>
      <c r="CV106" s="183">
        <f t="shared" si="63"/>
        <v>-301</v>
      </c>
      <c r="CW106" s="186">
        <f t="shared" si="41"/>
        <v>71.24</v>
      </c>
    </row>
    <row r="107" spans="1:101" s="21" customFormat="1" ht="15" hidden="1">
      <c r="A107" s="3"/>
      <c r="B107" s="3"/>
      <c r="C107" s="216"/>
      <c r="D107" s="216"/>
      <c r="E107" s="216"/>
      <c r="F107" s="186"/>
      <c r="G107" s="186"/>
      <c r="H107" s="186"/>
      <c r="I107" s="186"/>
      <c r="J107" s="186"/>
      <c r="K107" s="186"/>
      <c r="L107" s="186"/>
      <c r="M107" s="186"/>
      <c r="N107" s="182"/>
      <c r="O107" s="187"/>
      <c r="P107" s="187"/>
      <c r="Q107" s="186"/>
      <c r="R107" s="182"/>
      <c r="S107" s="182"/>
      <c r="T107" s="182"/>
      <c r="U107" s="186"/>
      <c r="V107" s="182"/>
      <c r="W107" s="182"/>
      <c r="X107" s="186"/>
      <c r="Y107" s="186"/>
      <c r="Z107" s="217"/>
      <c r="AA107" s="186"/>
      <c r="AB107" s="186"/>
      <c r="AC107" s="218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>
        <f t="shared" si="42"/>
        <v>0</v>
      </c>
      <c r="AN107" s="182"/>
      <c r="AO107" s="182"/>
      <c r="AP107" s="182"/>
      <c r="AQ107" s="182">
        <f t="shared" si="43"/>
        <v>0</v>
      </c>
      <c r="AR107" s="182"/>
      <c r="AS107" s="182">
        <f t="shared" si="44"/>
        <v>0</v>
      </c>
      <c r="AT107" s="218">
        <f t="shared" si="45"/>
        <v>0</v>
      </c>
      <c r="AU107" s="218"/>
      <c r="AV107" s="186"/>
      <c r="AW107" s="186"/>
      <c r="AX107" s="186">
        <f t="shared" si="46"/>
        <v>0</v>
      </c>
      <c r="AY107" s="218">
        <f t="shared" si="47"/>
        <v>0</v>
      </c>
      <c r="AZ107" s="218"/>
      <c r="BA107" s="219"/>
      <c r="BB107" s="218"/>
      <c r="BC107" s="186"/>
      <c r="BD107" s="186"/>
      <c r="BE107" s="186">
        <f t="shared" si="48"/>
        <v>0</v>
      </c>
      <c r="BF107" s="218">
        <f t="shared" si="49"/>
        <v>0</v>
      </c>
      <c r="BG107" s="224"/>
      <c r="BH107" s="228">
        <v>327</v>
      </c>
      <c r="BI107" s="258"/>
      <c r="BJ107" s="227">
        <f t="shared" si="50"/>
        <v>0</v>
      </c>
      <c r="BK107" s="228">
        <f t="shared" si="51"/>
        <v>327</v>
      </c>
      <c r="BL107" s="243">
        <v>376602.63</v>
      </c>
      <c r="BM107" s="218">
        <f t="shared" si="52"/>
        <v>0</v>
      </c>
      <c r="BN107" s="186"/>
      <c r="BO107" s="186"/>
      <c r="BP107" s="186">
        <f t="shared" si="53"/>
        <v>327</v>
      </c>
      <c r="BQ107" s="218">
        <f t="shared" si="54"/>
        <v>376602.63</v>
      </c>
      <c r="BR107" s="218"/>
      <c r="BS107" s="186"/>
      <c r="BT107" s="218"/>
      <c r="BU107" s="186"/>
      <c r="BV107" s="186"/>
      <c r="BW107" s="186">
        <f t="shared" si="55"/>
        <v>327</v>
      </c>
      <c r="BX107" s="218">
        <f t="shared" si="56"/>
        <v>376602.63</v>
      </c>
      <c r="BY107" s="237"/>
      <c r="BZ107" s="238"/>
      <c r="CA107" s="218">
        <f t="shared" si="57"/>
        <v>376602.63</v>
      </c>
      <c r="CB107" s="186"/>
      <c r="CC107" s="218"/>
      <c r="CD107" s="186">
        <f t="shared" si="58"/>
        <v>327</v>
      </c>
      <c r="CE107" s="186"/>
      <c r="CF107" s="186">
        <f t="shared" si="36"/>
        <v>327</v>
      </c>
      <c r="CG107" s="218"/>
      <c r="CH107" s="186"/>
      <c r="CI107" s="217"/>
      <c r="CJ107" s="218">
        <f t="shared" si="37"/>
        <v>376602.63</v>
      </c>
      <c r="CK107" s="218">
        <f t="shared" si="59"/>
        <v>376602.63</v>
      </c>
      <c r="CL107" s="186">
        <f t="shared" si="38"/>
        <v>327</v>
      </c>
      <c r="CM107" s="218">
        <f t="shared" si="39"/>
        <v>376602.63</v>
      </c>
      <c r="CN107" s="186" t="e">
        <f t="shared" si="35"/>
        <v>#DIV/0!</v>
      </c>
      <c r="CO107" s="222" t="e">
        <f t="shared" si="40"/>
        <v>#DIV/0!</v>
      </c>
      <c r="CP107" s="182"/>
      <c r="CQ107" s="182">
        <f>AG107+AI107</f>
        <v>0</v>
      </c>
      <c r="CR107" s="182"/>
      <c r="CS107" s="218">
        <f>AH107+AJ107</f>
        <v>0</v>
      </c>
      <c r="CT107" s="218"/>
      <c r="CU107" s="186" t="e">
        <f t="shared" si="62"/>
        <v>#DIV/0!</v>
      </c>
      <c r="CV107" s="183">
        <f t="shared" si="63"/>
        <v>0</v>
      </c>
      <c r="CW107" s="186">
        <f t="shared" si="41"/>
        <v>6.54</v>
      </c>
    </row>
    <row r="108" spans="1:101" s="21" customFormat="1" ht="15">
      <c r="A108" s="3">
        <v>2550101</v>
      </c>
      <c r="B108" s="3" t="s">
        <v>52</v>
      </c>
      <c r="C108" s="216">
        <v>3000</v>
      </c>
      <c r="D108" s="216"/>
      <c r="E108" s="216"/>
      <c r="F108" s="186"/>
      <c r="G108" s="186"/>
      <c r="H108" s="186"/>
      <c r="I108" s="186"/>
      <c r="J108" s="186"/>
      <c r="K108" s="186"/>
      <c r="L108" s="186"/>
      <c r="M108" s="186"/>
      <c r="N108" s="182"/>
      <c r="O108" s="187"/>
      <c r="P108" s="187"/>
      <c r="Q108" s="186"/>
      <c r="R108" s="182"/>
      <c r="S108" s="182"/>
      <c r="T108" s="182"/>
      <c r="U108" s="186"/>
      <c r="V108" s="182"/>
      <c r="W108" s="182"/>
      <c r="X108" s="186"/>
      <c r="Y108" s="186"/>
      <c r="Z108" s="217"/>
      <c r="AA108" s="186"/>
      <c r="AB108" s="186"/>
      <c r="AC108" s="240">
        <v>3013118.14</v>
      </c>
      <c r="AD108" s="182">
        <v>0</v>
      </c>
      <c r="AE108" s="182"/>
      <c r="AF108" s="182">
        <v>670</v>
      </c>
      <c r="AG108" s="182">
        <v>152</v>
      </c>
      <c r="AH108" s="182">
        <v>124843.68</v>
      </c>
      <c r="AI108" s="182">
        <v>434</v>
      </c>
      <c r="AJ108" s="182">
        <v>356461.56</v>
      </c>
      <c r="AK108" s="182">
        <v>980</v>
      </c>
      <c r="AL108" s="182">
        <v>335</v>
      </c>
      <c r="AM108" s="182">
        <f t="shared" si="42"/>
        <v>1005</v>
      </c>
      <c r="AN108" s="241">
        <v>1668</v>
      </c>
      <c r="AO108" s="182"/>
      <c r="AP108" s="182">
        <v>1392</v>
      </c>
      <c r="AQ108" s="182">
        <f t="shared" si="43"/>
        <v>968</v>
      </c>
      <c r="AR108" s="182">
        <v>373</v>
      </c>
      <c r="AS108" s="182">
        <f t="shared" si="44"/>
        <v>1341</v>
      </c>
      <c r="AT108" s="218">
        <f t="shared" si="45"/>
        <v>795057.12</v>
      </c>
      <c r="AU108" s="218">
        <v>305757.18</v>
      </c>
      <c r="AV108" s="186">
        <v>350</v>
      </c>
      <c r="AW108" s="186">
        <v>1971</v>
      </c>
      <c r="AX108" s="186">
        <f t="shared" si="46"/>
        <v>1691</v>
      </c>
      <c r="AY108" s="218">
        <f t="shared" si="47"/>
        <v>1100814.3</v>
      </c>
      <c r="AZ108" s="218">
        <v>403091.5</v>
      </c>
      <c r="BA108" s="259">
        <v>323</v>
      </c>
      <c r="BB108" s="218"/>
      <c r="BC108" s="186">
        <v>2306</v>
      </c>
      <c r="BD108" s="186">
        <v>1850</v>
      </c>
      <c r="BE108" s="186">
        <f t="shared" si="48"/>
        <v>2014</v>
      </c>
      <c r="BF108" s="218">
        <f t="shared" si="49"/>
        <v>1503905.8</v>
      </c>
      <c r="BG108" s="235">
        <v>371995.86999999994</v>
      </c>
      <c r="BH108" s="252">
        <v>327</v>
      </c>
      <c r="BI108" s="258">
        <v>255</v>
      </c>
      <c r="BJ108" s="227">
        <f t="shared" si="50"/>
        <v>2561</v>
      </c>
      <c r="BK108" s="228">
        <f t="shared" si="51"/>
        <v>2341</v>
      </c>
      <c r="BL108" s="225">
        <v>376602.63</v>
      </c>
      <c r="BM108" s="218">
        <f t="shared" si="52"/>
        <v>1875901.67</v>
      </c>
      <c r="BN108" s="186">
        <v>292</v>
      </c>
      <c r="BO108" s="186">
        <v>2583</v>
      </c>
      <c r="BP108" s="186">
        <f t="shared" si="53"/>
        <v>2633</v>
      </c>
      <c r="BQ108" s="218">
        <f t="shared" si="54"/>
        <v>2252504.3</v>
      </c>
      <c r="BR108" s="218">
        <v>336293.48</v>
      </c>
      <c r="BS108" s="229">
        <v>265</v>
      </c>
      <c r="BT108" s="230">
        <v>293214.55</v>
      </c>
      <c r="BU108" s="186">
        <v>2818</v>
      </c>
      <c r="BV108" s="186">
        <v>3239</v>
      </c>
      <c r="BW108" s="186">
        <f t="shared" si="55"/>
        <v>2898</v>
      </c>
      <c r="BX108" s="218">
        <f t="shared" si="56"/>
        <v>2588797.78</v>
      </c>
      <c r="BY108" s="231">
        <v>207</v>
      </c>
      <c r="BZ108" s="232">
        <v>262745.1</v>
      </c>
      <c r="CA108" s="218">
        <f t="shared" si="57"/>
        <v>2882012.3299999996</v>
      </c>
      <c r="CB108" s="186">
        <v>3097</v>
      </c>
      <c r="CC108" s="218"/>
      <c r="CD108" s="186">
        <f t="shared" si="58"/>
        <v>3105</v>
      </c>
      <c r="CE108" s="186"/>
      <c r="CF108" s="186">
        <f t="shared" si="36"/>
        <v>3105</v>
      </c>
      <c r="CG108" s="218"/>
      <c r="CH108" s="186"/>
      <c r="CI108" s="217"/>
      <c r="CJ108" s="218">
        <f t="shared" si="37"/>
        <v>3144757.4299999997</v>
      </c>
      <c r="CK108" s="218">
        <f t="shared" si="59"/>
        <v>3144757.4299999997</v>
      </c>
      <c r="CL108" s="186">
        <f t="shared" si="38"/>
        <v>3105</v>
      </c>
      <c r="CM108" s="218">
        <f t="shared" si="39"/>
        <v>3144757.4299999997</v>
      </c>
      <c r="CN108" s="186">
        <f t="shared" si="35"/>
        <v>100.2583144979012</v>
      </c>
      <c r="CO108" s="222">
        <f t="shared" si="40"/>
        <v>103.49999999999999</v>
      </c>
      <c r="CP108" s="182">
        <v>335</v>
      </c>
      <c r="CQ108" s="182">
        <f>AG108+AI108</f>
        <v>586</v>
      </c>
      <c r="CR108" s="182">
        <v>382</v>
      </c>
      <c r="CS108" s="218">
        <f>AH108+AJ108</f>
        <v>481305.24</v>
      </c>
      <c r="CT108" s="218">
        <v>313751.88</v>
      </c>
      <c r="CU108" s="186">
        <f t="shared" si="62"/>
        <v>174.92537313432837</v>
      </c>
      <c r="CV108" s="183">
        <f t="shared" si="63"/>
        <v>43</v>
      </c>
      <c r="CW108" s="186">
        <f t="shared" si="41"/>
        <v>62.1</v>
      </c>
    </row>
    <row r="109" spans="1:101" s="21" customFormat="1" ht="15">
      <c r="A109" s="3">
        <v>2560101</v>
      </c>
      <c r="B109" s="3" t="s">
        <v>53</v>
      </c>
      <c r="C109" s="216">
        <v>3000</v>
      </c>
      <c r="D109" s="216"/>
      <c r="E109" s="216"/>
      <c r="F109" s="186"/>
      <c r="G109" s="186"/>
      <c r="H109" s="186"/>
      <c r="I109" s="186"/>
      <c r="J109" s="186"/>
      <c r="K109" s="186"/>
      <c r="L109" s="186"/>
      <c r="M109" s="186"/>
      <c r="N109" s="182"/>
      <c r="O109" s="187"/>
      <c r="P109" s="187"/>
      <c r="Q109" s="186"/>
      <c r="R109" s="182"/>
      <c r="S109" s="182"/>
      <c r="T109" s="182"/>
      <c r="U109" s="186"/>
      <c r="V109" s="182"/>
      <c r="W109" s="182"/>
      <c r="X109" s="186"/>
      <c r="Y109" s="186"/>
      <c r="Z109" s="217"/>
      <c r="AA109" s="186"/>
      <c r="AB109" s="186"/>
      <c r="AC109" s="240">
        <v>3215593.1</v>
      </c>
      <c r="AD109" s="182">
        <v>0</v>
      </c>
      <c r="AE109" s="182"/>
      <c r="AF109" s="182">
        <v>783</v>
      </c>
      <c r="AG109" s="182"/>
      <c r="AH109" s="182"/>
      <c r="AI109" s="182">
        <v>411</v>
      </c>
      <c r="AJ109" s="182">
        <v>356883.63</v>
      </c>
      <c r="AK109" s="182">
        <v>783</v>
      </c>
      <c r="AL109" s="182">
        <v>358</v>
      </c>
      <c r="AM109" s="182">
        <f t="shared" si="42"/>
        <v>1141</v>
      </c>
      <c r="AN109" s="241">
        <v>1484</v>
      </c>
      <c r="AO109" s="182"/>
      <c r="AP109" s="182">
        <v>1175</v>
      </c>
      <c r="AQ109" s="182">
        <f t="shared" si="43"/>
        <v>785</v>
      </c>
      <c r="AR109" s="182">
        <v>359</v>
      </c>
      <c r="AS109" s="182">
        <f t="shared" si="44"/>
        <v>1144</v>
      </c>
      <c r="AT109" s="218">
        <f t="shared" si="45"/>
        <v>681639.05</v>
      </c>
      <c r="AU109" s="218">
        <v>307487.09</v>
      </c>
      <c r="AV109" s="186">
        <v>343</v>
      </c>
      <c r="AW109" s="186">
        <v>1786</v>
      </c>
      <c r="AX109" s="186">
        <f t="shared" si="46"/>
        <v>1487</v>
      </c>
      <c r="AY109" s="218">
        <f t="shared" si="47"/>
        <v>989126.1400000001</v>
      </c>
      <c r="AZ109" s="218">
        <v>411527.97</v>
      </c>
      <c r="BA109" s="235">
        <v>298</v>
      </c>
      <c r="BB109" s="218"/>
      <c r="BC109" s="186">
        <v>2034</v>
      </c>
      <c r="BD109" s="186">
        <v>1700</v>
      </c>
      <c r="BE109" s="186">
        <f t="shared" si="48"/>
        <v>1785</v>
      </c>
      <c r="BF109" s="218">
        <f t="shared" si="49"/>
        <v>1400654.11</v>
      </c>
      <c r="BG109" s="235">
        <v>357537.42</v>
      </c>
      <c r="BH109" s="252">
        <v>299</v>
      </c>
      <c r="BI109" s="258">
        <v>226</v>
      </c>
      <c r="BJ109" s="227">
        <f t="shared" si="50"/>
        <v>2260</v>
      </c>
      <c r="BK109" s="228">
        <f t="shared" si="51"/>
        <v>2084</v>
      </c>
      <c r="BL109" s="225">
        <v>357873.01</v>
      </c>
      <c r="BM109" s="218">
        <f t="shared" si="52"/>
        <v>1758191.53</v>
      </c>
      <c r="BN109" s="186">
        <v>221</v>
      </c>
      <c r="BO109" s="186">
        <v>2290</v>
      </c>
      <c r="BP109" s="186">
        <f t="shared" si="53"/>
        <v>2305</v>
      </c>
      <c r="BQ109" s="218">
        <f t="shared" si="54"/>
        <v>2116064.54</v>
      </c>
      <c r="BR109" s="218">
        <v>264512.69</v>
      </c>
      <c r="BS109" s="229">
        <v>221</v>
      </c>
      <c r="BT109" s="230">
        <v>264512.69</v>
      </c>
      <c r="BU109" s="186">
        <v>2525</v>
      </c>
      <c r="BV109" s="186">
        <v>2753</v>
      </c>
      <c r="BW109" s="186">
        <f t="shared" si="55"/>
        <v>2526</v>
      </c>
      <c r="BX109" s="218">
        <f t="shared" si="56"/>
        <v>2380577.23</v>
      </c>
      <c r="BY109" s="231">
        <v>269</v>
      </c>
      <c r="BZ109" s="232">
        <v>371491.69</v>
      </c>
      <c r="CA109" s="218">
        <f t="shared" si="57"/>
        <v>2645089.92</v>
      </c>
      <c r="CB109" s="186">
        <v>3000</v>
      </c>
      <c r="CC109" s="218"/>
      <c r="CD109" s="186">
        <f t="shared" si="58"/>
        <v>2795</v>
      </c>
      <c r="CE109" s="186">
        <v>204</v>
      </c>
      <c r="CF109" s="186">
        <f t="shared" si="36"/>
        <v>2999</v>
      </c>
      <c r="CG109" s="218">
        <v>245644.56</v>
      </c>
      <c r="CH109" s="186">
        <v>2</v>
      </c>
      <c r="CI109" s="217">
        <v>2850.46</v>
      </c>
      <c r="CJ109" s="218">
        <f t="shared" si="37"/>
        <v>3262226.17</v>
      </c>
      <c r="CK109" s="218">
        <f t="shared" si="59"/>
        <v>3016581.61</v>
      </c>
      <c r="CL109" s="186">
        <f t="shared" si="38"/>
        <v>3001</v>
      </c>
      <c r="CM109" s="218">
        <f t="shared" si="39"/>
        <v>3265076.63</v>
      </c>
      <c r="CN109" s="186">
        <f t="shared" si="35"/>
        <v>99.96666666666667</v>
      </c>
      <c r="CO109" s="222">
        <f t="shared" si="40"/>
        <v>100.03333333333333</v>
      </c>
      <c r="CP109" s="182">
        <v>414</v>
      </c>
      <c r="CQ109" s="182">
        <f>AG109+AI109</f>
        <v>411</v>
      </c>
      <c r="CR109" s="182">
        <v>374</v>
      </c>
      <c r="CS109" s="218">
        <f>AH109+AJ109</f>
        <v>356883.63</v>
      </c>
      <c r="CT109" s="218">
        <v>324755.42</v>
      </c>
      <c r="CU109" s="186">
        <f t="shared" si="62"/>
        <v>99.27536231884058</v>
      </c>
      <c r="CV109" s="183">
        <f t="shared" si="63"/>
        <v>-1</v>
      </c>
      <c r="CW109" s="186">
        <f t="shared" si="41"/>
        <v>60.02</v>
      </c>
    </row>
    <row r="110" spans="1:101" s="21" customFormat="1" ht="15">
      <c r="A110" s="3">
        <v>2570101</v>
      </c>
      <c r="B110" s="3" t="s">
        <v>54</v>
      </c>
      <c r="C110" s="216">
        <v>3000</v>
      </c>
      <c r="D110" s="216"/>
      <c r="E110" s="216"/>
      <c r="F110" s="186"/>
      <c r="G110" s="186"/>
      <c r="H110" s="186"/>
      <c r="I110" s="186"/>
      <c r="J110" s="186"/>
      <c r="K110" s="186"/>
      <c r="L110" s="186"/>
      <c r="M110" s="186"/>
      <c r="N110" s="182"/>
      <c r="O110" s="187"/>
      <c r="P110" s="187"/>
      <c r="Q110" s="186"/>
      <c r="R110" s="182"/>
      <c r="S110" s="182"/>
      <c r="T110" s="182"/>
      <c r="U110" s="186"/>
      <c r="V110" s="182"/>
      <c r="W110" s="182"/>
      <c r="X110" s="186"/>
      <c r="Y110" s="186"/>
      <c r="Z110" s="217"/>
      <c r="AA110" s="186"/>
      <c r="AB110" s="186"/>
      <c r="AC110" s="240">
        <v>3570724.3500000006</v>
      </c>
      <c r="AD110" s="182">
        <v>0</v>
      </c>
      <c r="AE110" s="182"/>
      <c r="AF110" s="182">
        <v>584</v>
      </c>
      <c r="AG110" s="182"/>
      <c r="AH110" s="182"/>
      <c r="AI110" s="182">
        <v>289</v>
      </c>
      <c r="AJ110" s="182">
        <v>272359.38</v>
      </c>
      <c r="AK110" s="182">
        <v>584</v>
      </c>
      <c r="AL110" s="182">
        <v>301</v>
      </c>
      <c r="AM110" s="182">
        <f t="shared" si="42"/>
        <v>885</v>
      </c>
      <c r="AN110" s="241">
        <v>1146</v>
      </c>
      <c r="AO110" s="182"/>
      <c r="AP110" s="182">
        <v>885</v>
      </c>
      <c r="AQ110" s="182">
        <f t="shared" si="43"/>
        <v>571</v>
      </c>
      <c r="AR110" s="182">
        <v>278</v>
      </c>
      <c r="AS110" s="182">
        <f t="shared" si="44"/>
        <v>849</v>
      </c>
      <c r="AT110" s="218">
        <f t="shared" si="45"/>
        <v>538121.8200000001</v>
      </c>
      <c r="AU110" s="218">
        <v>259415.22</v>
      </c>
      <c r="AV110" s="186">
        <v>282</v>
      </c>
      <c r="AW110" s="186">
        <v>1456</v>
      </c>
      <c r="AX110" s="186">
        <f t="shared" si="46"/>
        <v>1131</v>
      </c>
      <c r="AY110" s="218">
        <f t="shared" si="47"/>
        <v>797537.04</v>
      </c>
      <c r="AZ110" s="218">
        <v>363357</v>
      </c>
      <c r="BA110" s="235">
        <v>241</v>
      </c>
      <c r="BB110" s="218"/>
      <c r="BC110" s="186">
        <v>1888</v>
      </c>
      <c r="BD110" s="186">
        <v>1300</v>
      </c>
      <c r="BE110" s="186">
        <f t="shared" si="48"/>
        <v>1372</v>
      </c>
      <c r="BF110" s="218">
        <f t="shared" si="49"/>
        <v>1160894.04</v>
      </c>
      <c r="BG110" s="235">
        <v>310528.5</v>
      </c>
      <c r="BH110" s="252">
        <v>498</v>
      </c>
      <c r="BI110" s="258">
        <v>380</v>
      </c>
      <c r="BJ110" s="227">
        <f t="shared" si="50"/>
        <v>2268</v>
      </c>
      <c r="BK110" s="228">
        <f t="shared" si="51"/>
        <v>1870</v>
      </c>
      <c r="BL110" s="225">
        <v>641673</v>
      </c>
      <c r="BM110" s="218">
        <f t="shared" si="52"/>
        <v>1471422.54</v>
      </c>
      <c r="BN110" s="186">
        <v>363</v>
      </c>
      <c r="BO110" s="186">
        <v>2258</v>
      </c>
      <c r="BP110" s="186">
        <f t="shared" si="53"/>
        <v>2233</v>
      </c>
      <c r="BQ110" s="218">
        <f t="shared" si="54"/>
        <v>2113095.54</v>
      </c>
      <c r="BR110" s="218">
        <v>467725.5</v>
      </c>
      <c r="BS110" s="229">
        <v>305</v>
      </c>
      <c r="BT110" s="230">
        <v>392992.5</v>
      </c>
      <c r="BU110" s="186">
        <v>2540</v>
      </c>
      <c r="BV110" s="186">
        <v>3000</v>
      </c>
      <c r="BW110" s="186">
        <f t="shared" si="55"/>
        <v>2538</v>
      </c>
      <c r="BX110" s="218">
        <f t="shared" si="56"/>
        <v>2580821.04</v>
      </c>
      <c r="BY110" s="231">
        <v>295</v>
      </c>
      <c r="BZ110" s="232">
        <v>436977.6</v>
      </c>
      <c r="CA110" s="218">
        <f t="shared" si="57"/>
        <v>2973813.54</v>
      </c>
      <c r="CB110" s="186">
        <v>3000</v>
      </c>
      <c r="CC110" s="218"/>
      <c r="CD110" s="186">
        <f t="shared" si="58"/>
        <v>2833</v>
      </c>
      <c r="CE110" s="186">
        <v>175</v>
      </c>
      <c r="CF110" s="186">
        <f t="shared" si="36"/>
        <v>3008</v>
      </c>
      <c r="CG110" s="218">
        <v>225487.5</v>
      </c>
      <c r="CH110" s="186"/>
      <c r="CI110" s="217"/>
      <c r="CJ110" s="218">
        <f t="shared" si="37"/>
        <v>3636278.64</v>
      </c>
      <c r="CK110" s="218">
        <f t="shared" si="59"/>
        <v>3410791.14</v>
      </c>
      <c r="CL110" s="186">
        <f t="shared" si="38"/>
        <v>3008</v>
      </c>
      <c r="CM110" s="218">
        <f t="shared" si="39"/>
        <v>3636278.64</v>
      </c>
      <c r="CN110" s="186">
        <f t="shared" si="35"/>
        <v>100.26666666666667</v>
      </c>
      <c r="CO110" s="222">
        <f t="shared" si="40"/>
        <v>100.26666666666667</v>
      </c>
      <c r="CP110" s="182">
        <v>307</v>
      </c>
      <c r="CQ110" s="182">
        <f>AG110+AI110</f>
        <v>289</v>
      </c>
      <c r="CR110" s="182">
        <v>282</v>
      </c>
      <c r="CS110" s="218">
        <f>AH110+AJ110</f>
        <v>272359.38</v>
      </c>
      <c r="CT110" s="218">
        <v>265762.44</v>
      </c>
      <c r="CU110" s="186">
        <f t="shared" si="62"/>
        <v>94.13680781758957</v>
      </c>
      <c r="CV110" s="183">
        <f t="shared" si="63"/>
        <v>-84</v>
      </c>
      <c r="CW110" s="186">
        <f t="shared" si="41"/>
        <v>60.160000000000004</v>
      </c>
    </row>
    <row r="111" spans="1:101" s="21" customFormat="1" ht="15">
      <c r="A111" s="3">
        <v>2580101</v>
      </c>
      <c r="B111" s="3" t="s">
        <v>55</v>
      </c>
      <c r="C111" s="216">
        <v>3300</v>
      </c>
      <c r="D111" s="216"/>
      <c r="E111" s="216"/>
      <c r="F111" s="186"/>
      <c r="G111" s="186"/>
      <c r="H111" s="186"/>
      <c r="I111" s="186"/>
      <c r="J111" s="186"/>
      <c r="K111" s="186"/>
      <c r="L111" s="186"/>
      <c r="M111" s="186"/>
      <c r="N111" s="182"/>
      <c r="O111" s="187"/>
      <c r="P111" s="187"/>
      <c r="Q111" s="186"/>
      <c r="R111" s="182"/>
      <c r="S111" s="182"/>
      <c r="T111" s="182"/>
      <c r="U111" s="186"/>
      <c r="V111" s="182"/>
      <c r="W111" s="182"/>
      <c r="X111" s="186"/>
      <c r="Y111" s="186"/>
      <c r="Z111" s="217"/>
      <c r="AA111" s="186"/>
      <c r="AB111" s="186"/>
      <c r="AC111" s="242">
        <v>3523677.16</v>
      </c>
      <c r="AD111" s="182">
        <v>270</v>
      </c>
      <c r="AE111" s="182"/>
      <c r="AF111" s="182">
        <v>976</v>
      </c>
      <c r="AG111" s="182">
        <v>311</v>
      </c>
      <c r="AH111" s="182">
        <v>281417.68</v>
      </c>
      <c r="AI111" s="182">
        <v>458</v>
      </c>
      <c r="AJ111" s="182">
        <v>414435.04</v>
      </c>
      <c r="AK111" s="182">
        <v>1827</v>
      </c>
      <c r="AL111" s="182">
        <v>224</v>
      </c>
      <c r="AM111" s="182">
        <f t="shared" si="42"/>
        <v>1200</v>
      </c>
      <c r="AN111" s="243">
        <v>2076</v>
      </c>
      <c r="AO111" s="182"/>
      <c r="AP111" s="182">
        <v>1782</v>
      </c>
      <c r="AQ111" s="182">
        <f t="shared" si="43"/>
        <v>1235</v>
      </c>
      <c r="AR111" s="182">
        <v>515</v>
      </c>
      <c r="AS111" s="182">
        <f t="shared" si="44"/>
        <v>1750</v>
      </c>
      <c r="AT111" s="218">
        <f t="shared" si="45"/>
        <v>1117526.7999999998</v>
      </c>
      <c r="AU111" s="218">
        <v>461501.8</v>
      </c>
      <c r="AV111" s="186">
        <v>324</v>
      </c>
      <c r="AW111" s="186">
        <v>2398</v>
      </c>
      <c r="AX111" s="186">
        <f t="shared" si="46"/>
        <v>2074</v>
      </c>
      <c r="AY111" s="218">
        <f t="shared" si="47"/>
        <v>1579028.5999999999</v>
      </c>
      <c r="AZ111" s="218">
        <v>406344.6</v>
      </c>
      <c r="BA111" s="219">
        <v>276</v>
      </c>
      <c r="BB111" s="218"/>
      <c r="BC111" s="186">
        <v>2673</v>
      </c>
      <c r="BD111" s="186">
        <v>2300</v>
      </c>
      <c r="BE111" s="186">
        <f t="shared" si="48"/>
        <v>2350</v>
      </c>
      <c r="BF111" s="218">
        <f t="shared" si="49"/>
        <v>1985373.1999999997</v>
      </c>
      <c r="BG111" s="224">
        <v>346145.4</v>
      </c>
      <c r="BH111" s="252">
        <v>232</v>
      </c>
      <c r="BI111" s="258">
        <v>220</v>
      </c>
      <c r="BJ111" s="227">
        <f t="shared" si="50"/>
        <v>2893</v>
      </c>
      <c r="BK111" s="228">
        <f t="shared" si="51"/>
        <v>2582</v>
      </c>
      <c r="BL111" s="225">
        <v>290962.8</v>
      </c>
      <c r="BM111" s="218">
        <f t="shared" si="52"/>
        <v>2331518.5999999996</v>
      </c>
      <c r="BN111" s="186">
        <v>214</v>
      </c>
      <c r="BO111" s="186">
        <v>2801</v>
      </c>
      <c r="BP111" s="186">
        <f t="shared" si="53"/>
        <v>2796</v>
      </c>
      <c r="BQ111" s="218">
        <f t="shared" si="54"/>
        <v>2622481.3999999994</v>
      </c>
      <c r="BR111" s="218">
        <v>268388.1</v>
      </c>
      <c r="BS111" s="229">
        <v>215</v>
      </c>
      <c r="BT111" s="230">
        <v>269642.25</v>
      </c>
      <c r="BU111" s="186">
        <v>3077</v>
      </c>
      <c r="BV111" s="186">
        <v>3300</v>
      </c>
      <c r="BW111" s="186">
        <f t="shared" si="55"/>
        <v>3011</v>
      </c>
      <c r="BX111" s="218">
        <f t="shared" si="56"/>
        <v>2890869.4999999995</v>
      </c>
      <c r="BY111" s="231">
        <v>193</v>
      </c>
      <c r="BZ111" s="232">
        <v>278172.83</v>
      </c>
      <c r="CA111" s="218">
        <f t="shared" si="57"/>
        <v>3160511.7499999995</v>
      </c>
      <c r="CB111" s="186">
        <v>3300</v>
      </c>
      <c r="CC111" s="218"/>
      <c r="CD111" s="186">
        <f t="shared" si="58"/>
        <v>3204</v>
      </c>
      <c r="CE111" s="186">
        <v>98</v>
      </c>
      <c r="CF111" s="186">
        <f t="shared" si="36"/>
        <v>3302</v>
      </c>
      <c r="CG111" s="218">
        <v>123093.86</v>
      </c>
      <c r="CH111" s="186"/>
      <c r="CI111" s="217"/>
      <c r="CJ111" s="218">
        <f t="shared" si="37"/>
        <v>3561778.4399999995</v>
      </c>
      <c r="CK111" s="218">
        <f t="shared" si="59"/>
        <v>3438684.5799999996</v>
      </c>
      <c r="CL111" s="186">
        <f t="shared" si="38"/>
        <v>3302</v>
      </c>
      <c r="CM111" s="218">
        <f t="shared" si="39"/>
        <v>3561778.4399999995</v>
      </c>
      <c r="CN111" s="186">
        <f t="shared" si="35"/>
        <v>100.06060606060605</v>
      </c>
      <c r="CO111" s="222">
        <f t="shared" si="40"/>
        <v>100.06060606060605</v>
      </c>
      <c r="CP111" s="182">
        <v>763</v>
      </c>
      <c r="CQ111" s="182">
        <v>765</v>
      </c>
      <c r="CR111" s="182">
        <v>470</v>
      </c>
      <c r="CS111" s="218">
        <v>692233.2</v>
      </c>
      <c r="CT111" s="218">
        <v>425293.6</v>
      </c>
      <c r="CU111" s="186">
        <f t="shared" si="62"/>
        <v>100.26212319790302</v>
      </c>
      <c r="CV111" s="183">
        <f t="shared" si="63"/>
        <v>-48</v>
      </c>
      <c r="CW111" s="186">
        <f t="shared" si="41"/>
        <v>66.04</v>
      </c>
    </row>
    <row r="112" spans="1:101" s="21" customFormat="1" ht="15">
      <c r="A112" s="3">
        <v>2110101</v>
      </c>
      <c r="B112" s="3" t="s">
        <v>56</v>
      </c>
      <c r="C112" s="216">
        <v>2400</v>
      </c>
      <c r="D112" s="216"/>
      <c r="E112" s="216"/>
      <c r="F112" s="186"/>
      <c r="G112" s="186"/>
      <c r="H112" s="186"/>
      <c r="I112" s="186"/>
      <c r="J112" s="186"/>
      <c r="K112" s="186"/>
      <c r="L112" s="186"/>
      <c r="M112" s="186"/>
      <c r="N112" s="182"/>
      <c r="O112" s="187"/>
      <c r="P112" s="187"/>
      <c r="Q112" s="186"/>
      <c r="R112" s="182"/>
      <c r="S112" s="182"/>
      <c r="T112" s="182"/>
      <c r="U112" s="186"/>
      <c r="V112" s="182"/>
      <c r="W112" s="182"/>
      <c r="X112" s="186"/>
      <c r="Y112" s="186"/>
      <c r="Z112" s="217"/>
      <c r="AA112" s="186"/>
      <c r="AB112" s="186"/>
      <c r="AC112" s="240">
        <v>2497180.49</v>
      </c>
      <c r="AD112" s="182">
        <v>217</v>
      </c>
      <c r="AE112" s="182"/>
      <c r="AF112" s="182">
        <v>664</v>
      </c>
      <c r="AG112" s="182">
        <v>215</v>
      </c>
      <c r="AH112" s="182">
        <v>181758.85</v>
      </c>
      <c r="AI112" s="182">
        <v>219</v>
      </c>
      <c r="AJ112" s="182">
        <v>185140.41</v>
      </c>
      <c r="AK112" s="182">
        <v>664</v>
      </c>
      <c r="AL112" s="182">
        <v>217</v>
      </c>
      <c r="AM112" s="182">
        <f t="shared" si="42"/>
        <v>881</v>
      </c>
      <c r="AN112" s="182">
        <v>1091</v>
      </c>
      <c r="AO112" s="182"/>
      <c r="AP112" s="182">
        <v>926</v>
      </c>
      <c r="AQ112" s="182">
        <f t="shared" si="43"/>
        <v>657</v>
      </c>
      <c r="AR112" s="182">
        <v>200</v>
      </c>
      <c r="AS112" s="182">
        <f t="shared" si="44"/>
        <v>857</v>
      </c>
      <c r="AT112" s="218">
        <f t="shared" si="45"/>
        <v>555421.23</v>
      </c>
      <c r="AU112" s="218">
        <v>167272</v>
      </c>
      <c r="AV112" s="186">
        <v>225</v>
      </c>
      <c r="AW112" s="186">
        <v>1309</v>
      </c>
      <c r="AX112" s="186">
        <f t="shared" si="46"/>
        <v>1082</v>
      </c>
      <c r="AY112" s="218">
        <f t="shared" si="47"/>
        <v>722693.23</v>
      </c>
      <c r="AZ112" s="218">
        <v>258756.75</v>
      </c>
      <c r="BA112" s="235">
        <v>226</v>
      </c>
      <c r="BB112" s="218"/>
      <c r="BC112" s="186">
        <v>1526</v>
      </c>
      <c r="BD112" s="186">
        <v>1200</v>
      </c>
      <c r="BE112" s="186">
        <f t="shared" si="48"/>
        <v>1308</v>
      </c>
      <c r="BF112" s="218">
        <f t="shared" si="49"/>
        <v>981449.98</v>
      </c>
      <c r="BG112" s="235">
        <v>259906.78000000003</v>
      </c>
      <c r="BH112" s="252">
        <v>201</v>
      </c>
      <c r="BI112" s="220">
        <v>215</v>
      </c>
      <c r="BJ112" s="227">
        <f t="shared" si="50"/>
        <v>1741</v>
      </c>
      <c r="BK112" s="228">
        <f t="shared" si="51"/>
        <v>1509</v>
      </c>
      <c r="BL112" s="225">
        <v>232613.28</v>
      </c>
      <c r="BM112" s="218">
        <f t="shared" si="52"/>
        <v>1241356.76</v>
      </c>
      <c r="BN112" s="228">
        <v>208</v>
      </c>
      <c r="BO112" s="228">
        <v>1725</v>
      </c>
      <c r="BP112" s="186">
        <f t="shared" si="53"/>
        <v>1717</v>
      </c>
      <c r="BQ112" s="218">
        <f t="shared" si="54"/>
        <v>1473970.04</v>
      </c>
      <c r="BR112" s="218">
        <v>240714.24</v>
      </c>
      <c r="BS112" s="229">
        <v>226</v>
      </c>
      <c r="BT112" s="230">
        <v>261545.28</v>
      </c>
      <c r="BU112" s="186">
        <v>1960</v>
      </c>
      <c r="BV112" s="186">
        <v>2183</v>
      </c>
      <c r="BW112" s="186">
        <f t="shared" si="55"/>
        <v>1943</v>
      </c>
      <c r="BX112" s="218">
        <f t="shared" si="56"/>
        <v>1714684.28</v>
      </c>
      <c r="BY112" s="231">
        <v>161</v>
      </c>
      <c r="BZ112" s="232">
        <v>216514.41</v>
      </c>
      <c r="CA112" s="218">
        <f t="shared" si="57"/>
        <v>1976229.56</v>
      </c>
      <c r="CB112" s="186">
        <v>2388</v>
      </c>
      <c r="CC112" s="218"/>
      <c r="CD112" s="186">
        <f t="shared" si="58"/>
        <v>2104</v>
      </c>
      <c r="CE112" s="186">
        <v>270</v>
      </c>
      <c r="CF112" s="186">
        <f t="shared" si="36"/>
        <v>2374</v>
      </c>
      <c r="CG112" s="218">
        <v>351324</v>
      </c>
      <c r="CH112" s="186">
        <v>25</v>
      </c>
      <c r="CI112" s="217">
        <v>37808.08</v>
      </c>
      <c r="CJ112" s="218">
        <f t="shared" si="37"/>
        <v>2544067.97</v>
      </c>
      <c r="CK112" s="218">
        <f t="shared" si="59"/>
        <v>2192743.97</v>
      </c>
      <c r="CL112" s="186">
        <f t="shared" si="38"/>
        <v>2399</v>
      </c>
      <c r="CM112" s="218">
        <f t="shared" si="39"/>
        <v>2581876.0500000003</v>
      </c>
      <c r="CN112" s="186">
        <f t="shared" si="35"/>
        <v>99.41373534338358</v>
      </c>
      <c r="CO112" s="222">
        <f t="shared" si="40"/>
        <v>99.95833333333334</v>
      </c>
      <c r="CP112" s="182">
        <v>434</v>
      </c>
      <c r="CQ112" s="182">
        <v>431</v>
      </c>
      <c r="CR112" s="182">
        <v>226</v>
      </c>
      <c r="CS112" s="218">
        <v>364363.09</v>
      </c>
      <c r="CT112" s="218">
        <v>191058.14</v>
      </c>
      <c r="CU112" s="186">
        <f t="shared" si="62"/>
        <v>99.30875576036865</v>
      </c>
      <c r="CV112" s="183">
        <f t="shared" si="63"/>
        <v>-1</v>
      </c>
      <c r="CW112" s="186">
        <f t="shared" si="41"/>
        <v>47.980000000000004</v>
      </c>
    </row>
    <row r="113" spans="1:101" s="21" customFormat="1" ht="12" customHeight="1">
      <c r="A113" s="3">
        <v>5612001</v>
      </c>
      <c r="B113" s="14" t="s">
        <v>116</v>
      </c>
      <c r="C113" s="228">
        <v>1000</v>
      </c>
      <c r="D113" s="216"/>
      <c r="E113" s="216"/>
      <c r="F113" s="186"/>
      <c r="G113" s="186"/>
      <c r="H113" s="186"/>
      <c r="I113" s="186"/>
      <c r="J113" s="186"/>
      <c r="K113" s="186"/>
      <c r="L113" s="186"/>
      <c r="M113" s="186"/>
      <c r="N113" s="260"/>
      <c r="O113" s="187"/>
      <c r="P113" s="187"/>
      <c r="Q113" s="186"/>
      <c r="R113" s="182"/>
      <c r="S113" s="182"/>
      <c r="T113" s="261"/>
      <c r="U113" s="228"/>
      <c r="V113" s="182"/>
      <c r="W113" s="182"/>
      <c r="X113" s="186"/>
      <c r="Y113" s="186"/>
      <c r="Z113" s="217"/>
      <c r="AA113" s="186"/>
      <c r="AB113" s="186"/>
      <c r="AC113" s="218">
        <v>891064.56</v>
      </c>
      <c r="AD113" s="182">
        <v>83</v>
      </c>
      <c r="AE113" s="182"/>
      <c r="AF113" s="182">
        <v>0</v>
      </c>
      <c r="AG113" s="182"/>
      <c r="AH113" s="182"/>
      <c r="AI113" s="182"/>
      <c r="AJ113" s="182"/>
      <c r="AK113" s="182">
        <v>0</v>
      </c>
      <c r="AL113" s="182">
        <v>83</v>
      </c>
      <c r="AM113" s="182">
        <f t="shared" si="42"/>
        <v>83</v>
      </c>
      <c r="AN113" s="182">
        <v>252</v>
      </c>
      <c r="AO113" s="182"/>
      <c r="AP113" s="182"/>
      <c r="AQ113" s="182">
        <f t="shared" si="43"/>
        <v>48</v>
      </c>
      <c r="AR113" s="182"/>
      <c r="AS113" s="182">
        <f t="shared" si="44"/>
        <v>48</v>
      </c>
      <c r="AT113" s="218">
        <f t="shared" si="45"/>
        <v>34593.12</v>
      </c>
      <c r="AU113" s="218"/>
      <c r="AV113" s="186">
        <v>150</v>
      </c>
      <c r="AW113" s="186">
        <v>452</v>
      </c>
      <c r="AX113" s="186">
        <f t="shared" si="46"/>
        <v>198</v>
      </c>
      <c r="AY113" s="218">
        <f t="shared" si="47"/>
        <v>34593.12</v>
      </c>
      <c r="AZ113" s="218">
        <v>135061.5</v>
      </c>
      <c r="BA113" s="219">
        <v>103</v>
      </c>
      <c r="BB113" s="218"/>
      <c r="BC113" s="186">
        <v>388</v>
      </c>
      <c r="BD113" s="186">
        <v>301</v>
      </c>
      <c r="BE113" s="186">
        <f t="shared" si="48"/>
        <v>301</v>
      </c>
      <c r="BF113" s="218">
        <f t="shared" si="49"/>
        <v>169654.62</v>
      </c>
      <c r="BG113" s="224">
        <v>92742.23</v>
      </c>
      <c r="BH113" s="225">
        <v>74</v>
      </c>
      <c r="BI113" s="226">
        <v>88</v>
      </c>
      <c r="BJ113" s="233">
        <f t="shared" si="50"/>
        <v>476</v>
      </c>
      <c r="BK113" s="228">
        <f t="shared" si="51"/>
        <v>375</v>
      </c>
      <c r="BL113" s="225">
        <v>69312.84</v>
      </c>
      <c r="BM113" s="218">
        <f t="shared" si="52"/>
        <v>262396.85</v>
      </c>
      <c r="BN113" s="186">
        <v>17</v>
      </c>
      <c r="BO113" s="186">
        <v>689</v>
      </c>
      <c r="BP113" s="186">
        <f t="shared" si="53"/>
        <v>392</v>
      </c>
      <c r="BQ113" s="218">
        <f t="shared" si="54"/>
        <v>331709.68999999994</v>
      </c>
      <c r="BR113" s="218">
        <v>15923.22</v>
      </c>
      <c r="BS113" s="186">
        <v>13</v>
      </c>
      <c r="BT113" s="218">
        <v>12346.23</v>
      </c>
      <c r="BU113" s="186">
        <v>850</v>
      </c>
      <c r="BV113" s="186">
        <v>910</v>
      </c>
      <c r="BW113" s="186">
        <f t="shared" si="55"/>
        <v>405</v>
      </c>
      <c r="BX113" s="218">
        <f t="shared" si="56"/>
        <v>347632.9099999999</v>
      </c>
      <c r="BY113" s="237">
        <v>142</v>
      </c>
      <c r="BZ113" s="238">
        <v>152532.14</v>
      </c>
      <c r="CA113" s="218">
        <f t="shared" si="57"/>
        <v>359979.1399999999</v>
      </c>
      <c r="CB113" s="186">
        <v>949</v>
      </c>
      <c r="CC113" s="218"/>
      <c r="CD113" s="186">
        <f t="shared" si="58"/>
        <v>547</v>
      </c>
      <c r="CE113" s="186">
        <v>177</v>
      </c>
      <c r="CF113" s="186">
        <f t="shared" si="36"/>
        <v>724</v>
      </c>
      <c r="CG113" s="218">
        <v>168472.05</v>
      </c>
      <c r="CH113" s="186">
        <v>231</v>
      </c>
      <c r="CI113" s="217">
        <v>255321.99</v>
      </c>
      <c r="CJ113" s="218">
        <f t="shared" si="37"/>
        <v>680983.3299999998</v>
      </c>
      <c r="CK113" s="218">
        <f t="shared" si="59"/>
        <v>512511.2799999999</v>
      </c>
      <c r="CL113" s="186">
        <f t="shared" si="38"/>
        <v>955</v>
      </c>
      <c r="CM113" s="218">
        <f t="shared" si="39"/>
        <v>936305.3199999998</v>
      </c>
      <c r="CN113" s="186">
        <f t="shared" si="35"/>
        <v>76.29083245521602</v>
      </c>
      <c r="CO113" s="222">
        <f t="shared" si="40"/>
        <v>95.5</v>
      </c>
      <c r="CP113" s="186"/>
      <c r="CQ113" s="182">
        <f>AG113+AI113</f>
        <v>0</v>
      </c>
      <c r="CR113" s="182">
        <v>48</v>
      </c>
      <c r="CS113" s="218">
        <f>AH113+AJ113</f>
        <v>0</v>
      </c>
      <c r="CT113" s="218">
        <v>34593.12</v>
      </c>
      <c r="CU113" s="186">
        <v>0</v>
      </c>
      <c r="CV113" s="183">
        <f t="shared" si="63"/>
        <v>-151</v>
      </c>
      <c r="CW113" s="186">
        <f t="shared" si="41"/>
        <v>19.1</v>
      </c>
    </row>
    <row r="114" spans="1:101" s="21" customFormat="1" ht="13.5" customHeight="1">
      <c r="A114" s="3">
        <v>5612701</v>
      </c>
      <c r="B114" s="14" t="s">
        <v>175</v>
      </c>
      <c r="C114" s="228">
        <v>1100</v>
      </c>
      <c r="D114" s="216"/>
      <c r="E114" s="216"/>
      <c r="F114" s="186"/>
      <c r="G114" s="186"/>
      <c r="H114" s="186"/>
      <c r="I114" s="186"/>
      <c r="J114" s="186"/>
      <c r="K114" s="186"/>
      <c r="L114" s="186"/>
      <c r="M114" s="186"/>
      <c r="N114" s="260"/>
      <c r="O114" s="187"/>
      <c r="P114" s="187"/>
      <c r="Q114" s="186"/>
      <c r="R114" s="182"/>
      <c r="S114" s="182"/>
      <c r="T114" s="261"/>
      <c r="U114" s="228"/>
      <c r="V114" s="182"/>
      <c r="W114" s="182"/>
      <c r="X114" s="186"/>
      <c r="Y114" s="186"/>
      <c r="Z114" s="217"/>
      <c r="AA114" s="186"/>
      <c r="AB114" s="186"/>
      <c r="AC114" s="218">
        <v>1027023.87</v>
      </c>
      <c r="AD114" s="182">
        <v>140</v>
      </c>
      <c r="AE114" s="182"/>
      <c r="AF114" s="182">
        <v>420</v>
      </c>
      <c r="AG114" s="182"/>
      <c r="AH114" s="182"/>
      <c r="AI114" s="182"/>
      <c r="AJ114" s="182"/>
      <c r="AK114" s="182">
        <v>0</v>
      </c>
      <c r="AL114" s="182">
        <v>93</v>
      </c>
      <c r="AM114" s="182">
        <f t="shared" si="42"/>
        <v>513</v>
      </c>
      <c r="AN114" s="182">
        <v>134</v>
      </c>
      <c r="AO114" s="182"/>
      <c r="AP114" s="182"/>
      <c r="AQ114" s="182">
        <f t="shared" si="43"/>
        <v>8</v>
      </c>
      <c r="AR114" s="182">
        <v>63</v>
      </c>
      <c r="AS114" s="182">
        <f t="shared" si="44"/>
        <v>71</v>
      </c>
      <c r="AT114" s="218">
        <f t="shared" si="45"/>
        <v>5765.52</v>
      </c>
      <c r="AU114" s="218">
        <v>44006.76</v>
      </c>
      <c r="AV114" s="186">
        <v>111</v>
      </c>
      <c r="AW114" s="186">
        <v>134</v>
      </c>
      <c r="AX114" s="186">
        <f t="shared" si="46"/>
        <v>182</v>
      </c>
      <c r="AY114" s="218">
        <f t="shared" si="47"/>
        <v>49772.28</v>
      </c>
      <c r="AZ114" s="218">
        <v>105417.81</v>
      </c>
      <c r="BA114" s="219">
        <v>3</v>
      </c>
      <c r="BB114" s="218"/>
      <c r="BC114" s="186">
        <v>227</v>
      </c>
      <c r="BD114" s="186">
        <v>134</v>
      </c>
      <c r="BE114" s="186">
        <f t="shared" si="48"/>
        <v>185</v>
      </c>
      <c r="BF114" s="218">
        <f t="shared" si="49"/>
        <v>155190.09</v>
      </c>
      <c r="BG114" s="224">
        <v>2095.56</v>
      </c>
      <c r="BH114" s="225">
        <v>245</v>
      </c>
      <c r="BI114" s="243">
        <v>94</v>
      </c>
      <c r="BJ114" s="233">
        <f t="shared" si="50"/>
        <v>321</v>
      </c>
      <c r="BK114" s="228">
        <f t="shared" si="51"/>
        <v>430</v>
      </c>
      <c r="BL114" s="225">
        <v>232678.95</v>
      </c>
      <c r="BM114" s="218">
        <f t="shared" si="52"/>
        <v>157285.65</v>
      </c>
      <c r="BN114" s="186">
        <v>79</v>
      </c>
      <c r="BO114" s="186">
        <v>524</v>
      </c>
      <c r="BP114" s="186">
        <f t="shared" si="53"/>
        <v>509</v>
      </c>
      <c r="BQ114" s="218">
        <f t="shared" si="54"/>
        <v>389964.6</v>
      </c>
      <c r="BR114" s="218">
        <v>75027.09</v>
      </c>
      <c r="BS114" s="186">
        <v>182</v>
      </c>
      <c r="BT114" s="218">
        <v>172847.22</v>
      </c>
      <c r="BU114" s="186">
        <v>774</v>
      </c>
      <c r="BV114" s="186">
        <v>1014</v>
      </c>
      <c r="BW114" s="186">
        <f t="shared" si="55"/>
        <v>691</v>
      </c>
      <c r="BX114" s="218">
        <f t="shared" si="56"/>
        <v>464991.68999999994</v>
      </c>
      <c r="BY114" s="237">
        <v>173</v>
      </c>
      <c r="BZ114" s="238">
        <v>185831.41</v>
      </c>
      <c r="CA114" s="218">
        <f t="shared" si="57"/>
        <v>637838.9099999999</v>
      </c>
      <c r="CB114" s="186">
        <v>1085</v>
      </c>
      <c r="CC114" s="218"/>
      <c r="CD114" s="186">
        <f t="shared" si="58"/>
        <v>864</v>
      </c>
      <c r="CE114" s="186">
        <v>162</v>
      </c>
      <c r="CF114" s="186">
        <f t="shared" si="36"/>
        <v>1026</v>
      </c>
      <c r="CG114" s="218">
        <v>153853.02</v>
      </c>
      <c r="CH114" s="186">
        <v>62</v>
      </c>
      <c r="CI114" s="217">
        <v>82616.86</v>
      </c>
      <c r="CJ114" s="218">
        <f t="shared" si="37"/>
        <v>977523.34</v>
      </c>
      <c r="CK114" s="218">
        <f t="shared" si="59"/>
        <v>823670.32</v>
      </c>
      <c r="CL114" s="186">
        <f t="shared" si="38"/>
        <v>1088</v>
      </c>
      <c r="CM114" s="218">
        <f t="shared" si="39"/>
        <v>1060140.2</v>
      </c>
      <c r="CN114" s="186">
        <f t="shared" si="35"/>
        <v>94.56221198156682</v>
      </c>
      <c r="CO114" s="222">
        <f t="shared" si="40"/>
        <v>98.9090909090909</v>
      </c>
      <c r="CP114" s="182">
        <v>280</v>
      </c>
      <c r="CQ114" s="182">
        <f>AG114+AI114</f>
        <v>0</v>
      </c>
      <c r="CR114" s="182">
        <v>8</v>
      </c>
      <c r="CS114" s="218">
        <f>AH114+AJ114</f>
        <v>0</v>
      </c>
      <c r="CT114" s="218">
        <v>5765.52</v>
      </c>
      <c r="CU114" s="186">
        <f t="shared" si="62"/>
        <v>0</v>
      </c>
      <c r="CV114" s="183">
        <f t="shared" si="63"/>
        <v>51</v>
      </c>
      <c r="CW114" s="186">
        <f t="shared" si="41"/>
        <v>21.76</v>
      </c>
    </row>
    <row r="115" spans="1:101" s="21" customFormat="1" ht="15">
      <c r="A115" s="3">
        <v>4014701</v>
      </c>
      <c r="B115" s="4" t="s">
        <v>201</v>
      </c>
      <c r="C115" s="228">
        <v>4000</v>
      </c>
      <c r="D115" s="216"/>
      <c r="E115" s="216"/>
      <c r="F115" s="228"/>
      <c r="G115" s="228"/>
      <c r="H115" s="186"/>
      <c r="I115" s="186"/>
      <c r="J115" s="186"/>
      <c r="K115" s="186"/>
      <c r="L115" s="186"/>
      <c r="M115" s="186"/>
      <c r="N115" s="260"/>
      <c r="O115" s="187"/>
      <c r="P115" s="187"/>
      <c r="Q115" s="186"/>
      <c r="R115" s="182"/>
      <c r="S115" s="182"/>
      <c r="T115" s="261"/>
      <c r="U115" s="228"/>
      <c r="V115" s="182"/>
      <c r="W115" s="182"/>
      <c r="X115" s="186"/>
      <c r="Y115" s="186"/>
      <c r="Z115" s="217"/>
      <c r="AA115" s="186"/>
      <c r="AB115" s="186"/>
      <c r="AC115" s="218">
        <v>4356803.43</v>
      </c>
      <c r="AD115" s="182">
        <v>380</v>
      </c>
      <c r="AE115" s="182"/>
      <c r="AF115" s="182">
        <v>1100</v>
      </c>
      <c r="AG115" s="182">
        <v>190</v>
      </c>
      <c r="AH115" s="182">
        <v>136931.1</v>
      </c>
      <c r="AI115" s="243">
        <v>171</v>
      </c>
      <c r="AJ115" s="243">
        <v>123237.99</v>
      </c>
      <c r="AK115" s="243">
        <v>1036</v>
      </c>
      <c r="AL115" s="243">
        <v>545</v>
      </c>
      <c r="AM115" s="182">
        <f t="shared" si="42"/>
        <v>1645</v>
      </c>
      <c r="AN115" s="182">
        <v>2158</v>
      </c>
      <c r="AO115" s="182"/>
      <c r="AP115" s="182">
        <v>1545</v>
      </c>
      <c r="AQ115" s="243">
        <f t="shared" si="43"/>
        <v>1036</v>
      </c>
      <c r="AR115" s="243">
        <v>420</v>
      </c>
      <c r="AS115" s="243">
        <f t="shared" si="44"/>
        <v>1456</v>
      </c>
      <c r="AT115" s="218">
        <f t="shared" si="45"/>
        <v>746634.84</v>
      </c>
      <c r="AU115" s="218">
        <v>293378.4</v>
      </c>
      <c r="AV115" s="186">
        <v>263</v>
      </c>
      <c r="AW115" s="186">
        <v>2600</v>
      </c>
      <c r="AX115" s="186">
        <f t="shared" si="46"/>
        <v>1719</v>
      </c>
      <c r="AY115" s="218">
        <f t="shared" si="47"/>
        <v>1040013.24</v>
      </c>
      <c r="AZ115" s="218">
        <v>249773.73</v>
      </c>
      <c r="BA115" s="235">
        <v>319</v>
      </c>
      <c r="BB115" s="218"/>
      <c r="BC115" s="186">
        <v>3150</v>
      </c>
      <c r="BD115" s="186">
        <v>2038</v>
      </c>
      <c r="BE115" s="186">
        <f t="shared" si="48"/>
        <v>2038</v>
      </c>
      <c r="BF115" s="218">
        <f t="shared" si="49"/>
        <v>1289786.97</v>
      </c>
      <c r="BG115" s="235">
        <v>302957.49</v>
      </c>
      <c r="BH115" s="246">
        <v>364</v>
      </c>
      <c r="BI115" s="262">
        <v>570</v>
      </c>
      <c r="BJ115" s="247">
        <f t="shared" si="50"/>
        <v>3720</v>
      </c>
      <c r="BK115" s="228">
        <f t="shared" si="51"/>
        <v>2402</v>
      </c>
      <c r="BL115" s="248">
        <v>345694.44</v>
      </c>
      <c r="BM115" s="218">
        <f t="shared" si="52"/>
        <v>1592744.46</v>
      </c>
      <c r="BN115" s="186">
        <v>349</v>
      </c>
      <c r="BO115" s="186">
        <v>2972</v>
      </c>
      <c r="BP115" s="186">
        <f t="shared" si="53"/>
        <v>2751</v>
      </c>
      <c r="BQ115" s="218">
        <f t="shared" si="54"/>
        <v>1938438.9</v>
      </c>
      <c r="BR115" s="218">
        <v>331448.79</v>
      </c>
      <c r="BS115" s="186">
        <v>401</v>
      </c>
      <c r="BT115" s="218">
        <v>380833.71</v>
      </c>
      <c r="BU115" s="186">
        <v>3538</v>
      </c>
      <c r="BV115" s="186">
        <v>3474</v>
      </c>
      <c r="BW115" s="186">
        <f t="shared" si="55"/>
        <v>3152</v>
      </c>
      <c r="BX115" s="218">
        <f t="shared" si="56"/>
        <v>2269887.69</v>
      </c>
      <c r="BY115" s="231">
        <v>357</v>
      </c>
      <c r="BZ115" s="263">
        <v>383478.69</v>
      </c>
      <c r="CA115" s="218">
        <f t="shared" si="57"/>
        <v>2650721.4</v>
      </c>
      <c r="CB115" s="186">
        <v>3801</v>
      </c>
      <c r="CC115" s="218"/>
      <c r="CD115" s="186">
        <f t="shared" si="58"/>
        <v>3509</v>
      </c>
      <c r="CE115" s="186">
        <v>244</v>
      </c>
      <c r="CF115" s="186">
        <f t="shared" si="36"/>
        <v>3753</v>
      </c>
      <c r="CG115" s="218">
        <v>231729.24</v>
      </c>
      <c r="CH115" s="186">
        <v>207</v>
      </c>
      <c r="CI115" s="217">
        <v>228795.03</v>
      </c>
      <c r="CJ115" s="218">
        <f t="shared" si="37"/>
        <v>3265929.33</v>
      </c>
      <c r="CK115" s="218">
        <f t="shared" si="59"/>
        <v>3034200.09</v>
      </c>
      <c r="CL115" s="186">
        <f t="shared" si="38"/>
        <v>3960</v>
      </c>
      <c r="CM115" s="218">
        <f t="shared" si="39"/>
        <v>3494724.36</v>
      </c>
      <c r="CN115" s="186">
        <f t="shared" si="35"/>
        <v>98.73717442778216</v>
      </c>
      <c r="CO115" s="222">
        <f t="shared" si="40"/>
        <v>99</v>
      </c>
      <c r="CP115" s="182">
        <v>740</v>
      </c>
      <c r="CQ115" s="182">
        <v>694</v>
      </c>
      <c r="CR115" s="182">
        <v>342</v>
      </c>
      <c r="CS115" s="218">
        <v>500158.86</v>
      </c>
      <c r="CT115" s="218">
        <v>246475.98</v>
      </c>
      <c r="CU115" s="186">
        <f t="shared" si="62"/>
        <v>93.78378378378378</v>
      </c>
      <c r="CV115" s="183">
        <f t="shared" si="63"/>
        <v>-562</v>
      </c>
      <c r="CW115" s="186">
        <f t="shared" si="41"/>
        <v>79.2</v>
      </c>
    </row>
    <row r="116" spans="1:101" s="21" customFormat="1" ht="15" hidden="1">
      <c r="A116" s="3">
        <v>4014702</v>
      </c>
      <c r="B116" s="14" t="s">
        <v>128</v>
      </c>
      <c r="C116" s="228"/>
      <c r="D116" s="216"/>
      <c r="E116" s="216"/>
      <c r="F116" s="228"/>
      <c r="G116" s="228"/>
      <c r="H116" s="186"/>
      <c r="I116" s="186"/>
      <c r="J116" s="186"/>
      <c r="K116" s="186"/>
      <c r="L116" s="186"/>
      <c r="M116" s="186"/>
      <c r="N116" s="260"/>
      <c r="O116" s="187"/>
      <c r="P116" s="187"/>
      <c r="Q116" s="186"/>
      <c r="R116" s="182"/>
      <c r="S116" s="182"/>
      <c r="T116" s="261"/>
      <c r="U116" s="228"/>
      <c r="V116" s="182"/>
      <c r="W116" s="182"/>
      <c r="X116" s="186"/>
      <c r="Y116" s="186"/>
      <c r="Z116" s="217"/>
      <c r="AA116" s="186"/>
      <c r="AB116" s="186"/>
      <c r="AC116" s="218"/>
      <c r="AD116" s="182"/>
      <c r="AE116" s="182"/>
      <c r="AF116" s="182"/>
      <c r="AG116" s="182">
        <v>48</v>
      </c>
      <c r="AH116" s="182">
        <v>34593.12</v>
      </c>
      <c r="AI116" s="243">
        <v>93</v>
      </c>
      <c r="AJ116" s="243">
        <v>67024.17</v>
      </c>
      <c r="AK116" s="243"/>
      <c r="AL116" s="243"/>
      <c r="AM116" s="182">
        <f t="shared" si="42"/>
        <v>0</v>
      </c>
      <c r="AN116" s="182"/>
      <c r="AO116" s="182"/>
      <c r="AP116" s="182"/>
      <c r="AQ116" s="243">
        <f t="shared" si="43"/>
        <v>0</v>
      </c>
      <c r="AR116" s="243"/>
      <c r="AS116" s="243">
        <f t="shared" si="44"/>
        <v>0</v>
      </c>
      <c r="AT116" s="218">
        <f t="shared" si="45"/>
        <v>0</v>
      </c>
      <c r="AU116" s="218"/>
      <c r="AV116" s="186"/>
      <c r="AW116" s="186"/>
      <c r="AX116" s="186">
        <f t="shared" si="46"/>
        <v>0</v>
      </c>
      <c r="AY116" s="218">
        <f t="shared" si="47"/>
        <v>0</v>
      </c>
      <c r="AZ116" s="218"/>
      <c r="BA116" s="219"/>
      <c r="BB116" s="218"/>
      <c r="BC116" s="186"/>
      <c r="BD116" s="186"/>
      <c r="BE116" s="186"/>
      <c r="BF116" s="218"/>
      <c r="BG116" s="224"/>
      <c r="BH116" s="186"/>
      <c r="BI116" s="186"/>
      <c r="BJ116" s="221">
        <f t="shared" si="50"/>
        <v>0</v>
      </c>
      <c r="BK116" s="228"/>
      <c r="BL116" s="218"/>
      <c r="BM116" s="218"/>
      <c r="BN116" s="186"/>
      <c r="BO116" s="186"/>
      <c r="BP116" s="186">
        <f t="shared" si="53"/>
        <v>0</v>
      </c>
      <c r="BQ116" s="218"/>
      <c r="BR116" s="218"/>
      <c r="BS116" s="186"/>
      <c r="BT116" s="218"/>
      <c r="BU116" s="186"/>
      <c r="BV116" s="186"/>
      <c r="BW116" s="186">
        <f t="shared" si="55"/>
        <v>0</v>
      </c>
      <c r="BX116" s="218">
        <f t="shared" si="56"/>
        <v>0</v>
      </c>
      <c r="BY116" s="222"/>
      <c r="BZ116" s="217"/>
      <c r="CA116" s="218">
        <f t="shared" si="57"/>
        <v>0</v>
      </c>
      <c r="CB116" s="186"/>
      <c r="CC116" s="218"/>
      <c r="CD116" s="186">
        <f t="shared" si="58"/>
        <v>0</v>
      </c>
      <c r="CE116" s="186"/>
      <c r="CF116" s="186">
        <f t="shared" si="36"/>
        <v>0</v>
      </c>
      <c r="CG116" s="218"/>
      <c r="CH116" s="186"/>
      <c r="CI116" s="217"/>
      <c r="CJ116" s="218">
        <f t="shared" si="37"/>
        <v>0</v>
      </c>
      <c r="CK116" s="218">
        <f t="shared" si="59"/>
        <v>0</v>
      </c>
      <c r="CL116" s="186">
        <f t="shared" si="38"/>
        <v>0</v>
      </c>
      <c r="CM116" s="218">
        <f t="shared" si="39"/>
        <v>0</v>
      </c>
      <c r="CN116" s="186" t="e">
        <f t="shared" si="35"/>
        <v>#DIV/0!</v>
      </c>
      <c r="CO116" s="222" t="e">
        <f t="shared" si="40"/>
        <v>#DIV/0!</v>
      </c>
      <c r="CP116" s="228"/>
      <c r="CQ116" s="182"/>
      <c r="CR116" s="182"/>
      <c r="CS116" s="218"/>
      <c r="CT116" s="218"/>
      <c r="CU116" s="186"/>
      <c r="CV116" s="183"/>
      <c r="CW116" s="186">
        <f t="shared" si="41"/>
        <v>0</v>
      </c>
    </row>
    <row r="117" spans="1:101" s="21" customFormat="1" ht="12" customHeight="1" hidden="1">
      <c r="A117" s="3">
        <v>4014703</v>
      </c>
      <c r="B117" s="3" t="s">
        <v>129</v>
      </c>
      <c r="C117" s="216"/>
      <c r="D117" s="216"/>
      <c r="E117" s="216"/>
      <c r="F117" s="186"/>
      <c r="G117" s="186"/>
      <c r="H117" s="186"/>
      <c r="I117" s="186"/>
      <c r="J117" s="186"/>
      <c r="K117" s="186"/>
      <c r="L117" s="186"/>
      <c r="M117" s="186"/>
      <c r="N117" s="182"/>
      <c r="O117" s="187"/>
      <c r="P117" s="187"/>
      <c r="Q117" s="186"/>
      <c r="R117" s="182"/>
      <c r="S117" s="182"/>
      <c r="T117" s="182"/>
      <c r="U117" s="228"/>
      <c r="V117" s="182"/>
      <c r="W117" s="182"/>
      <c r="X117" s="186"/>
      <c r="Y117" s="186"/>
      <c r="Z117" s="217"/>
      <c r="AA117" s="186"/>
      <c r="AB117" s="186"/>
      <c r="AC117" s="218"/>
      <c r="AD117" s="182"/>
      <c r="AE117" s="182"/>
      <c r="AF117" s="182"/>
      <c r="AG117" s="182">
        <v>80</v>
      </c>
      <c r="AH117" s="182">
        <v>57655.2</v>
      </c>
      <c r="AI117" s="243">
        <v>114</v>
      </c>
      <c r="AJ117" s="243">
        <v>82158.66</v>
      </c>
      <c r="AK117" s="243"/>
      <c r="AL117" s="243"/>
      <c r="AM117" s="182">
        <f t="shared" si="42"/>
        <v>0</v>
      </c>
      <c r="AN117" s="182"/>
      <c r="AO117" s="182"/>
      <c r="AP117" s="182"/>
      <c r="AQ117" s="243">
        <f t="shared" si="43"/>
        <v>0</v>
      </c>
      <c r="AR117" s="243"/>
      <c r="AS117" s="243">
        <f t="shared" si="44"/>
        <v>0</v>
      </c>
      <c r="AT117" s="218">
        <f t="shared" si="45"/>
        <v>0</v>
      </c>
      <c r="AU117" s="218"/>
      <c r="AV117" s="186"/>
      <c r="AW117" s="186"/>
      <c r="AX117" s="186">
        <f t="shared" si="46"/>
        <v>0</v>
      </c>
      <c r="AY117" s="218">
        <f t="shared" si="47"/>
        <v>0</v>
      </c>
      <c r="AZ117" s="218"/>
      <c r="BA117" s="219"/>
      <c r="BB117" s="218"/>
      <c r="BC117" s="186"/>
      <c r="BD117" s="186"/>
      <c r="BE117" s="186"/>
      <c r="BF117" s="218"/>
      <c r="BG117" s="224"/>
      <c r="BH117" s="186"/>
      <c r="BI117" s="186"/>
      <c r="BJ117" s="221">
        <f t="shared" si="50"/>
        <v>0</v>
      </c>
      <c r="BK117" s="228"/>
      <c r="BL117" s="218"/>
      <c r="BM117" s="218"/>
      <c r="BN117" s="186"/>
      <c r="BO117" s="186"/>
      <c r="BP117" s="186">
        <f t="shared" si="53"/>
        <v>0</v>
      </c>
      <c r="BQ117" s="218"/>
      <c r="BR117" s="218"/>
      <c r="BS117" s="186"/>
      <c r="BT117" s="218"/>
      <c r="BU117" s="186"/>
      <c r="BV117" s="186"/>
      <c r="BW117" s="186">
        <f t="shared" si="55"/>
        <v>0</v>
      </c>
      <c r="BX117" s="218">
        <f t="shared" si="56"/>
        <v>0</v>
      </c>
      <c r="BY117" s="222"/>
      <c r="BZ117" s="217"/>
      <c r="CA117" s="218">
        <f t="shared" si="57"/>
        <v>0</v>
      </c>
      <c r="CB117" s="186"/>
      <c r="CC117" s="218"/>
      <c r="CD117" s="186">
        <f t="shared" si="58"/>
        <v>0</v>
      </c>
      <c r="CE117" s="186"/>
      <c r="CF117" s="186">
        <f t="shared" si="36"/>
        <v>0</v>
      </c>
      <c r="CG117" s="218"/>
      <c r="CH117" s="186"/>
      <c r="CI117" s="217"/>
      <c r="CJ117" s="218">
        <f t="shared" si="37"/>
        <v>0</v>
      </c>
      <c r="CK117" s="218">
        <f t="shared" si="59"/>
        <v>0</v>
      </c>
      <c r="CL117" s="186">
        <f t="shared" si="38"/>
        <v>0</v>
      </c>
      <c r="CM117" s="218">
        <f t="shared" si="39"/>
        <v>0</v>
      </c>
      <c r="CN117" s="186" t="e">
        <f t="shared" si="35"/>
        <v>#DIV/0!</v>
      </c>
      <c r="CO117" s="222" t="e">
        <f t="shared" si="40"/>
        <v>#DIV/0!</v>
      </c>
      <c r="CP117" s="228"/>
      <c r="CQ117" s="182"/>
      <c r="CR117" s="182"/>
      <c r="CS117" s="218"/>
      <c r="CT117" s="218"/>
      <c r="CU117" s="186"/>
      <c r="CV117" s="183"/>
      <c r="CW117" s="186">
        <f t="shared" si="41"/>
        <v>0</v>
      </c>
    </row>
    <row r="118" spans="1:101" s="128" customFormat="1" ht="12.75">
      <c r="A118" s="4"/>
      <c r="B118" s="13" t="s">
        <v>57</v>
      </c>
      <c r="C118" s="264">
        <f>SUM(C8:C117)</f>
        <v>406100</v>
      </c>
      <c r="D118" s="264">
        <v>325000</v>
      </c>
      <c r="E118" s="264">
        <v>134663</v>
      </c>
      <c r="F118" s="264">
        <v>94604</v>
      </c>
      <c r="G118" s="264"/>
      <c r="H118" s="187">
        <f>SUM(H8:H117)</f>
        <v>0</v>
      </c>
      <c r="I118" s="187">
        <f>SUM(I8:I117)</f>
        <v>0</v>
      </c>
      <c r="J118" s="187">
        <f aca="true" t="shared" si="64" ref="J118:Y118">SUM(J8:J117)</f>
        <v>0</v>
      </c>
      <c r="K118" s="187">
        <f t="shared" si="64"/>
        <v>0</v>
      </c>
      <c r="L118" s="187">
        <f t="shared" si="64"/>
        <v>0</v>
      </c>
      <c r="M118" s="187">
        <f t="shared" si="64"/>
        <v>0</v>
      </c>
      <c r="N118" s="187">
        <f t="shared" si="64"/>
        <v>0</v>
      </c>
      <c r="O118" s="187">
        <f t="shared" si="64"/>
        <v>0</v>
      </c>
      <c r="P118" s="187">
        <f t="shared" si="64"/>
        <v>0</v>
      </c>
      <c r="Q118" s="187">
        <f t="shared" si="64"/>
        <v>0</v>
      </c>
      <c r="R118" s="187">
        <f t="shared" si="64"/>
        <v>0</v>
      </c>
      <c r="S118" s="187">
        <f t="shared" si="64"/>
        <v>0</v>
      </c>
      <c r="T118" s="187">
        <f t="shared" si="64"/>
        <v>0</v>
      </c>
      <c r="U118" s="187">
        <f t="shared" si="64"/>
        <v>0</v>
      </c>
      <c r="V118" s="187">
        <f t="shared" si="64"/>
        <v>0</v>
      </c>
      <c r="W118" s="187">
        <f t="shared" si="64"/>
        <v>0</v>
      </c>
      <c r="X118" s="187">
        <f t="shared" si="64"/>
        <v>0</v>
      </c>
      <c r="Y118" s="187">
        <f t="shared" si="64"/>
        <v>0</v>
      </c>
      <c r="Z118" s="265">
        <f>SUM(Z8:Z117)</f>
        <v>0</v>
      </c>
      <c r="AA118" s="187">
        <f>SUM(AA8:AA117)</f>
        <v>0</v>
      </c>
      <c r="AB118" s="187">
        <f>(O118+V118)/C118*100</f>
        <v>0</v>
      </c>
      <c r="AC118" s="266">
        <f aca="true" t="shared" si="65" ref="AC118:AH118">SUM(AC8:AC117)</f>
        <v>475642211.4100003</v>
      </c>
      <c r="AD118" s="267">
        <f t="shared" si="65"/>
        <v>23572</v>
      </c>
      <c r="AE118" s="267">
        <f t="shared" si="65"/>
        <v>0</v>
      </c>
      <c r="AF118" s="267">
        <f>SUM(AF8:AF117)</f>
        <v>95314</v>
      </c>
      <c r="AG118" s="267">
        <f t="shared" si="65"/>
        <v>18078</v>
      </c>
      <c r="AH118" s="267">
        <f t="shared" si="65"/>
        <v>17022964.120000005</v>
      </c>
      <c r="AI118" s="267">
        <f>SUM(AI8:AI117)</f>
        <v>35699</v>
      </c>
      <c r="AJ118" s="267">
        <f>SUM(AJ8:AJ117)</f>
        <v>33338498.909999993</v>
      </c>
      <c r="AK118" s="267">
        <f>SUM(AK8:AK117)</f>
        <v>96820</v>
      </c>
      <c r="AL118" s="267">
        <f>SUM(AL8:AL117)</f>
        <v>41850</v>
      </c>
      <c r="AM118" s="267">
        <f t="shared" si="42"/>
        <v>137164</v>
      </c>
      <c r="AN118" s="267">
        <f>SUM(AN8:AN117)</f>
        <v>173317</v>
      </c>
      <c r="AO118" s="267"/>
      <c r="AP118" s="267">
        <f>SUM(AP8:AP117)</f>
        <v>141892</v>
      </c>
      <c r="AQ118" s="267">
        <f t="shared" si="43"/>
        <v>91006</v>
      </c>
      <c r="AR118" s="267">
        <f>SUM(AR8:AR117)</f>
        <v>42182</v>
      </c>
      <c r="AS118" s="267">
        <f t="shared" si="44"/>
        <v>133188</v>
      </c>
      <c r="AT118" s="266">
        <f t="shared" si="45"/>
        <v>85248468.02000001</v>
      </c>
      <c r="AU118" s="266">
        <f>SUM(AU8:AU117)</f>
        <v>39021953.66</v>
      </c>
      <c r="AV118" s="187">
        <f>SUM(AV8:AV117)</f>
        <v>38179</v>
      </c>
      <c r="AW118" s="187">
        <f>SUM(AW8:AW117)</f>
        <v>213339</v>
      </c>
      <c r="AX118" s="187">
        <f t="shared" si="46"/>
        <v>171367</v>
      </c>
      <c r="AY118" s="266">
        <f t="shared" si="47"/>
        <v>124270421.68</v>
      </c>
      <c r="AZ118" s="266">
        <f>SUM(AZ8:AZ117)</f>
        <v>48986310.31000001</v>
      </c>
      <c r="BA118" s="268">
        <f>SUM(BA8:BA117)</f>
        <v>36657</v>
      </c>
      <c r="BB118" s="266"/>
      <c r="BC118" s="187">
        <f>SUM(BC8:BC117)</f>
        <v>253018</v>
      </c>
      <c r="BD118" s="187">
        <f>SUM(BD8:BD117)</f>
        <v>201056</v>
      </c>
      <c r="BE118" s="187">
        <f t="shared" si="48"/>
        <v>208024</v>
      </c>
      <c r="BF118" s="266">
        <f t="shared" si="49"/>
        <v>173256731.99</v>
      </c>
      <c r="BG118" s="269">
        <f>SUM(BG8:BG117)</f>
        <v>47154918.85999999</v>
      </c>
      <c r="BH118" s="187">
        <v>38653</v>
      </c>
      <c r="BI118" s="187">
        <f>SUM(BI8:BI117)</f>
        <v>39571</v>
      </c>
      <c r="BJ118" s="270">
        <f t="shared" si="50"/>
        <v>292589</v>
      </c>
      <c r="BK118" s="271">
        <f t="shared" si="51"/>
        <v>246677</v>
      </c>
      <c r="BL118" s="187">
        <v>48921668</v>
      </c>
      <c r="BM118" s="266">
        <f t="shared" si="52"/>
        <v>220411650.85</v>
      </c>
      <c r="BN118" s="187">
        <f>SUM(BN8:BN117)</f>
        <v>35825</v>
      </c>
      <c r="BO118" s="187">
        <f>SUM(BO8:BO117)</f>
        <v>286781</v>
      </c>
      <c r="BP118" s="187">
        <f t="shared" si="53"/>
        <v>282502</v>
      </c>
      <c r="BQ118" s="266">
        <f t="shared" si="54"/>
        <v>269333318.85</v>
      </c>
      <c r="BR118" s="266">
        <f>SUM(BR8:BR117)</f>
        <v>45794318.999999985</v>
      </c>
      <c r="BS118" s="187">
        <f>SUM(BS8:BS117)</f>
        <v>39214</v>
      </c>
      <c r="BT118" s="266">
        <f>SUM(BT8:BT117)</f>
        <v>50128804.02999999</v>
      </c>
      <c r="BU118" s="187">
        <f>SUM(BU8:BU117)</f>
        <v>324754</v>
      </c>
      <c r="BV118" s="187">
        <f>SUM(BV8:BV117)</f>
        <v>364442</v>
      </c>
      <c r="BW118" s="187">
        <f t="shared" si="55"/>
        <v>321716</v>
      </c>
      <c r="BX118" s="266">
        <f t="shared" si="56"/>
        <v>315127637.85</v>
      </c>
      <c r="BY118" s="272">
        <v>37200</v>
      </c>
      <c r="BZ118" s="273">
        <v>54870178.83</v>
      </c>
      <c r="CA118" s="266">
        <f t="shared" si="57"/>
        <v>365256441.88</v>
      </c>
      <c r="CB118" s="187">
        <f>SUM(CB8:CB117)</f>
        <v>395434</v>
      </c>
      <c r="CC118" s="266"/>
      <c r="CD118" s="187">
        <f t="shared" si="58"/>
        <v>358916</v>
      </c>
      <c r="CE118" s="187">
        <f>SUM(CE8:CE117)</f>
        <v>37746</v>
      </c>
      <c r="CF118" s="187">
        <f t="shared" si="36"/>
        <v>396662</v>
      </c>
      <c r="CG118" s="266">
        <f>SUM(CG8:CG117)</f>
        <v>48343437.85000002</v>
      </c>
      <c r="CH118" s="187">
        <f>SUM(CH8:CH117)</f>
        <v>16339</v>
      </c>
      <c r="CI118" s="265">
        <f>SUM(CI8:CI117)</f>
        <v>25944827.310000002</v>
      </c>
      <c r="CJ118" s="266">
        <f t="shared" si="37"/>
        <v>468470058.56</v>
      </c>
      <c r="CK118" s="266">
        <f t="shared" si="59"/>
        <v>420126620.71</v>
      </c>
      <c r="CL118" s="187">
        <f t="shared" si="38"/>
        <v>413001</v>
      </c>
      <c r="CM118" s="266">
        <f t="shared" si="39"/>
        <v>494414885.87</v>
      </c>
      <c r="CN118" s="187">
        <f>CF118/CB118*100</f>
        <v>100.31054486968749</v>
      </c>
      <c r="CO118" s="272">
        <f t="shared" si="40"/>
        <v>101.6993351391283</v>
      </c>
      <c r="CP118" s="187">
        <f>SUM(CP8:CP117)</f>
        <v>58765</v>
      </c>
      <c r="CQ118" s="267">
        <f>SUM(CQ8:CQ117)</f>
        <v>53563</v>
      </c>
      <c r="CR118" s="267">
        <f>SUM(CR8:CR117)</f>
        <v>37443</v>
      </c>
      <c r="CS118" s="267">
        <f>SUM(CS8:CS117)</f>
        <v>50180943.860000014</v>
      </c>
      <c r="CT118" s="266">
        <f>SUM(CT8:CT117)</f>
        <v>35067524.16</v>
      </c>
      <c r="CU118" s="187">
        <f t="shared" si="62"/>
        <v>91.14779205309283</v>
      </c>
      <c r="CV118" s="274">
        <f t="shared" si="63"/>
        <v>-5315</v>
      </c>
      <c r="CW118" s="187">
        <f t="shared" si="41"/>
        <v>8260.02</v>
      </c>
    </row>
    <row r="119" spans="63:97" ht="15">
      <c r="BK119" s="275"/>
      <c r="BL119" s="276"/>
      <c r="CQ119" s="278">
        <v>37443</v>
      </c>
      <c r="CS119" s="198">
        <v>35067524.16</v>
      </c>
    </row>
    <row r="120" spans="63:97" ht="15">
      <c r="BK120" s="281"/>
      <c r="BL120" s="276"/>
      <c r="CQ120" s="278">
        <f>CQ119+CQ118</f>
        <v>91006</v>
      </c>
      <c r="CS120" s="198">
        <f>CS118+CS119</f>
        <v>85248468.02000001</v>
      </c>
    </row>
    <row r="121" ht="15">
      <c r="CQ121" s="278">
        <f>CS120/CQ120</f>
        <v>936.7345891479683</v>
      </c>
    </row>
  </sheetData>
  <sheetProtection/>
  <mergeCells count="43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AB4:AB5"/>
    <mergeCell ref="AC4:AC5"/>
    <mergeCell ref="K4:L4"/>
    <mergeCell ref="O4:O5"/>
    <mergeCell ref="P4:P5"/>
    <mergeCell ref="Q4:Q5"/>
    <mergeCell ref="T4:T5"/>
    <mergeCell ref="U4:U5"/>
    <mergeCell ref="I103:I104"/>
    <mergeCell ref="J103:J104"/>
    <mergeCell ref="V4:V5"/>
    <mergeCell ref="Y4:Y5"/>
    <mergeCell ref="Z4:Z5"/>
    <mergeCell ref="AA4:AA5"/>
    <mergeCell ref="T103:T104"/>
    <mergeCell ref="U103:U104"/>
    <mergeCell ref="AF4:CV4"/>
    <mergeCell ref="A103:A104"/>
    <mergeCell ref="B103:B104"/>
    <mergeCell ref="C103:C104"/>
    <mergeCell ref="D103:D104"/>
    <mergeCell ref="E103:E104"/>
    <mergeCell ref="F103:F104"/>
    <mergeCell ref="H103:H104"/>
    <mergeCell ref="V103:V104"/>
    <mergeCell ref="Y103:Y104"/>
    <mergeCell ref="Z103:Z104"/>
    <mergeCell ref="AA103:AA104"/>
    <mergeCell ref="CW4:CW5"/>
    <mergeCell ref="A3:CW3"/>
    <mergeCell ref="K103:L103"/>
    <mergeCell ref="O103:O104"/>
    <mergeCell ref="P103:P104"/>
    <mergeCell ref="Q103:Q104"/>
  </mergeCells>
  <printOptions/>
  <pageMargins left="0.15748031496062992" right="0.2362204724409449" top="0.31496062992125984" bottom="0.2755905511811024" header="0.1968503937007874" footer="0.196850393700787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21"/>
  <sheetViews>
    <sheetView zoomScale="112" zoomScaleNormal="112" zoomScaleSheetLayoutView="100" workbookViewId="0" topLeftCell="A2">
      <pane ySplit="4" topLeftCell="A91" activePane="bottomLeft" state="frozen"/>
      <selection pane="topLeft" activeCell="A2" sqref="A2"/>
      <selection pane="bottomLeft" activeCell="B119" sqref="B119"/>
    </sheetView>
  </sheetViews>
  <sheetFormatPr defaultColWidth="9.140625" defaultRowHeight="15"/>
  <cols>
    <col min="1" max="1" width="7.57421875" style="51" customWidth="1"/>
    <col min="2" max="2" width="30.140625" style="21" customWidth="1"/>
    <col min="3" max="3" width="6.28125" style="52" customWidth="1"/>
    <col min="4" max="4" width="7.421875" style="51" hidden="1" customWidth="1"/>
    <col min="5" max="5" width="9.00390625" style="51" hidden="1" customWidth="1"/>
    <col min="6" max="7" width="6.28125" style="51" hidden="1" customWidth="1"/>
    <col min="8" max="8" width="8.28125" style="51" hidden="1" customWidth="1"/>
    <col min="9" max="9" width="7.57421875" style="51" hidden="1" customWidth="1"/>
    <col min="10" max="10" width="7.421875" style="51" hidden="1" customWidth="1"/>
    <col min="11" max="11" width="10.7109375" style="51" hidden="1" customWidth="1"/>
    <col min="12" max="12" width="9.421875" style="51" hidden="1" customWidth="1"/>
    <col min="13" max="13" width="12.00390625" style="51" hidden="1" customWidth="1"/>
    <col min="14" max="14" width="9.57421875" style="51" hidden="1" customWidth="1"/>
    <col min="15" max="15" width="8.140625" style="51" hidden="1" customWidth="1"/>
    <col min="16" max="16" width="9.140625" style="51" hidden="1" customWidth="1"/>
    <col min="17" max="17" width="11.421875" style="51" hidden="1" customWidth="1"/>
    <col min="18" max="19" width="9.140625" style="51" hidden="1" customWidth="1"/>
    <col min="20" max="20" width="6.57421875" style="51" hidden="1" customWidth="1"/>
    <col min="21" max="21" width="7.28125" style="52" hidden="1" customWidth="1"/>
    <col min="22" max="22" width="1.421875" style="51" hidden="1" customWidth="1"/>
    <col min="23" max="23" width="6.7109375" style="51" hidden="1" customWidth="1"/>
    <col min="24" max="24" width="8.421875" style="51" hidden="1" customWidth="1"/>
    <col min="25" max="25" width="8.8515625" style="51" hidden="1" customWidth="1"/>
    <col min="26" max="26" width="12.28125" style="53" hidden="1" customWidth="1"/>
    <col min="27" max="27" width="8.8515625" style="52" hidden="1" customWidth="1"/>
    <col min="28" max="28" width="6.57421875" style="52" hidden="1" customWidth="1"/>
    <col min="29" max="29" width="10.28125" style="97" customWidth="1"/>
    <col min="30" max="30" width="8.00390625" style="51" hidden="1" customWidth="1"/>
    <col min="31" max="31" width="0.2890625" style="51" hidden="1" customWidth="1"/>
    <col min="32" max="32" width="6.28125" style="51" hidden="1" customWidth="1"/>
    <col min="33" max="35" width="11.140625" style="51" hidden="1" customWidth="1"/>
    <col min="36" max="36" width="13.57421875" style="51" hidden="1" customWidth="1"/>
    <col min="37" max="39" width="7.28125" style="51" hidden="1" customWidth="1"/>
    <col min="40" max="40" width="9.00390625" style="51" hidden="1" customWidth="1"/>
    <col min="41" max="41" width="10.00390625" style="51" hidden="1" customWidth="1"/>
    <col min="42" max="45" width="7.28125" style="51" hidden="1" customWidth="1"/>
    <col min="46" max="46" width="10.28125" style="51" hidden="1" customWidth="1"/>
    <col min="47" max="47" width="10.28125" style="86" hidden="1" customWidth="1"/>
    <col min="48" max="48" width="8.28125" style="52" hidden="1" customWidth="1"/>
    <col min="49" max="49" width="7.28125" style="52" hidden="1" customWidth="1"/>
    <col min="50" max="50" width="12.7109375" style="52" hidden="1" customWidth="1"/>
    <col min="51" max="51" width="10.28125" style="51" hidden="1" customWidth="1"/>
    <col min="52" max="52" width="6.8515625" style="51" hidden="1" customWidth="1"/>
    <col min="53" max="53" width="9.00390625" style="108" hidden="1" customWidth="1"/>
    <col min="54" max="54" width="9.28125" style="51" hidden="1" customWidth="1"/>
    <col min="55" max="55" width="8.140625" style="52" hidden="1" customWidth="1"/>
    <col min="56" max="56" width="8.7109375" style="52" hidden="1" customWidth="1"/>
    <col min="57" max="57" width="9.00390625" style="52" hidden="1" customWidth="1"/>
    <col min="58" max="58" width="10.28125" style="51" hidden="1" customWidth="1"/>
    <col min="59" max="59" width="10.28125" style="86" hidden="1" customWidth="1"/>
    <col min="60" max="60" width="7.8515625" style="52" hidden="1" customWidth="1"/>
    <col min="61" max="61" width="7.8515625" style="133" hidden="1" customWidth="1"/>
    <col min="62" max="62" width="7.8515625" style="143" hidden="1" customWidth="1"/>
    <col min="63" max="63" width="7.8515625" style="52" hidden="1" customWidth="1"/>
    <col min="64" max="65" width="10.28125" style="51" hidden="1" customWidth="1"/>
    <col min="66" max="66" width="6.421875" style="52" hidden="1" customWidth="1"/>
    <col min="67" max="67" width="7.57421875" style="52" hidden="1" customWidth="1"/>
    <col min="68" max="68" width="6.7109375" style="52" hidden="1" customWidth="1"/>
    <col min="69" max="70" width="10.28125" style="51" hidden="1" customWidth="1"/>
    <col min="71" max="71" width="7.421875" style="52" hidden="1" customWidth="1"/>
    <col min="72" max="72" width="10.28125" style="80" hidden="1" customWidth="1"/>
    <col min="73" max="74" width="6.28125" style="52" hidden="1" customWidth="1"/>
    <col min="75" max="75" width="7.7109375" style="52" hidden="1" customWidth="1"/>
    <col min="76" max="76" width="10.28125" style="51" hidden="1" customWidth="1"/>
    <col min="77" max="77" width="10.28125" style="159" hidden="1" customWidth="1"/>
    <col min="78" max="78" width="10.28125" style="53" hidden="1" customWidth="1"/>
    <col min="79" max="79" width="10.140625" style="51" hidden="1" customWidth="1"/>
    <col min="80" max="80" width="8.57421875" style="52" hidden="1" customWidth="1"/>
    <col min="81" max="81" width="10.140625" style="51" hidden="1" customWidth="1"/>
    <col min="82" max="83" width="10.140625" style="52" hidden="1" customWidth="1"/>
    <col min="84" max="84" width="8.00390625" style="52" hidden="1" customWidth="1"/>
    <col min="85" max="85" width="10.140625" style="80" hidden="1" customWidth="1"/>
    <col min="86" max="86" width="7.140625" style="52" hidden="1" customWidth="1"/>
    <col min="87" max="87" width="10.140625" style="53" hidden="1" customWidth="1"/>
    <col min="88" max="88" width="10.140625" style="80" hidden="1" customWidth="1"/>
    <col min="89" max="89" width="10.140625" style="51" hidden="1" customWidth="1"/>
    <col min="90" max="90" width="8.7109375" style="52" customWidth="1"/>
    <col min="91" max="91" width="10.140625" style="51" customWidth="1"/>
    <col min="92" max="92" width="5.28125" style="52" hidden="1" customWidth="1"/>
    <col min="93" max="93" width="6.28125" style="195" customWidth="1"/>
    <col min="94" max="94" width="6.57421875" style="54" hidden="1" customWidth="1"/>
    <col min="95" max="96" width="5.57421875" style="83" hidden="1" customWidth="1"/>
    <col min="97" max="98" width="9.7109375" style="80" hidden="1" customWidth="1"/>
    <col min="99" max="99" width="3.7109375" style="55" hidden="1" customWidth="1"/>
    <col min="100" max="100" width="6.00390625" style="0" hidden="1" customWidth="1"/>
  </cols>
  <sheetData>
    <row r="1" spans="1:99" s="21" customFormat="1" ht="15" hidden="1">
      <c r="A1" s="51"/>
      <c r="C1" s="52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51"/>
      <c r="W1" s="51"/>
      <c r="X1" s="51"/>
      <c r="Y1" s="51"/>
      <c r="Z1" s="53"/>
      <c r="AA1" s="52"/>
      <c r="AB1" s="52"/>
      <c r="AC1" s="97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2"/>
      <c r="AW1" s="52"/>
      <c r="AX1" s="52"/>
      <c r="AY1" s="51"/>
      <c r="AZ1" s="51"/>
      <c r="BA1" s="108"/>
      <c r="BB1" s="51"/>
      <c r="BC1" s="52"/>
      <c r="BD1" s="52"/>
      <c r="BE1" s="52"/>
      <c r="BF1" s="51"/>
      <c r="BG1" s="86"/>
      <c r="BH1" s="52"/>
      <c r="BI1" s="133"/>
      <c r="BJ1" s="143"/>
      <c r="BK1" s="52"/>
      <c r="BL1" s="51"/>
      <c r="BM1" s="51"/>
      <c r="BN1" s="52"/>
      <c r="BO1" s="52"/>
      <c r="BP1" s="52"/>
      <c r="BQ1" s="51"/>
      <c r="BR1" s="51"/>
      <c r="BS1" s="52"/>
      <c r="BT1" s="80"/>
      <c r="BU1" s="52"/>
      <c r="BV1" s="52"/>
      <c r="BW1" s="52"/>
      <c r="BX1" s="51"/>
      <c r="BY1" s="159"/>
      <c r="BZ1" s="53"/>
      <c r="CA1" s="51"/>
      <c r="CB1" s="52"/>
      <c r="CC1" s="51"/>
      <c r="CD1" s="52"/>
      <c r="CE1" s="52"/>
      <c r="CF1" s="52"/>
      <c r="CG1" s="80"/>
      <c r="CH1" s="52"/>
      <c r="CI1" s="53"/>
      <c r="CJ1" s="80"/>
      <c r="CK1" s="51"/>
      <c r="CL1" s="52"/>
      <c r="CM1" s="51"/>
      <c r="CN1" s="52"/>
      <c r="CO1" s="80"/>
      <c r="CP1" s="52"/>
      <c r="CQ1" s="51"/>
      <c r="CR1" s="51"/>
      <c r="CS1" s="80"/>
      <c r="CT1" s="80"/>
      <c r="CU1" s="52"/>
    </row>
    <row r="2" spans="1:99" s="21" customFormat="1" ht="15">
      <c r="A2" s="51"/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  <c r="V2" s="51"/>
      <c r="W2" s="51"/>
      <c r="X2" s="51"/>
      <c r="Y2" s="51"/>
      <c r="Z2" s="53"/>
      <c r="AA2" s="52"/>
      <c r="AB2" s="52"/>
      <c r="AC2" s="97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2"/>
      <c r="AW2" s="52"/>
      <c r="AX2" s="52"/>
      <c r="AY2" s="51"/>
      <c r="AZ2" s="51"/>
      <c r="BA2" s="108"/>
      <c r="BB2" s="51"/>
      <c r="BC2" s="52"/>
      <c r="BD2" s="52"/>
      <c r="BE2" s="52"/>
      <c r="BF2" s="51"/>
      <c r="BG2" s="86"/>
      <c r="BH2" s="52"/>
      <c r="BI2" s="133"/>
      <c r="BJ2" s="143"/>
      <c r="BK2" s="52"/>
      <c r="BL2" s="51"/>
      <c r="BM2" s="51"/>
      <c r="BN2" s="52"/>
      <c r="BO2" s="52"/>
      <c r="BP2" s="52"/>
      <c r="BQ2" s="51"/>
      <c r="BR2" s="51"/>
      <c r="BS2" s="52"/>
      <c r="BT2" s="80"/>
      <c r="BU2" s="52"/>
      <c r="BV2" s="52"/>
      <c r="BW2" s="52"/>
      <c r="BX2" s="51"/>
      <c r="BY2" s="159"/>
      <c r="BZ2" s="53"/>
      <c r="CA2" s="51"/>
      <c r="CB2" s="52"/>
      <c r="CC2" s="51"/>
      <c r="CD2" s="52"/>
      <c r="CE2" s="52"/>
      <c r="CF2" s="52"/>
      <c r="CG2" s="80"/>
      <c r="CH2" s="52"/>
      <c r="CI2" s="53"/>
      <c r="CJ2" s="80"/>
      <c r="CK2" s="51"/>
      <c r="CL2" s="52"/>
      <c r="CM2" s="51"/>
      <c r="CN2" s="52"/>
      <c r="CO2" s="80" t="s">
        <v>185</v>
      </c>
      <c r="CP2" s="52"/>
      <c r="CQ2" s="51"/>
      <c r="CR2" s="51"/>
      <c r="CS2" s="80"/>
      <c r="CT2" s="80"/>
      <c r="CU2" s="52"/>
    </row>
    <row r="3" spans="1:99" s="21" customFormat="1" ht="33" customHeight="1">
      <c r="A3" s="315" t="s">
        <v>207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7"/>
      <c r="AC3" s="317"/>
      <c r="AD3" s="317"/>
      <c r="AE3" s="317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L3" s="318"/>
      <c r="CM3" s="318"/>
      <c r="CN3" s="318"/>
      <c r="CO3" s="318"/>
      <c r="CP3" s="318"/>
      <c r="CQ3" s="318"/>
      <c r="CR3" s="318"/>
      <c r="CS3" s="318"/>
      <c r="CT3" s="318"/>
      <c r="CU3" s="318"/>
    </row>
    <row r="4" spans="1:100" s="21" customFormat="1" ht="11.25" customHeight="1">
      <c r="A4" s="311" t="s">
        <v>97</v>
      </c>
      <c r="B4" s="298" t="s">
        <v>0</v>
      </c>
      <c r="C4" s="309" t="s">
        <v>122</v>
      </c>
      <c r="D4" s="312" t="s">
        <v>95</v>
      </c>
      <c r="E4" s="312" t="s">
        <v>101</v>
      </c>
      <c r="F4" s="303" t="s">
        <v>106</v>
      </c>
      <c r="G4" s="190"/>
      <c r="H4" s="303" t="s">
        <v>105</v>
      </c>
      <c r="I4" s="303" t="s">
        <v>114</v>
      </c>
      <c r="J4" s="303" t="s">
        <v>115</v>
      </c>
      <c r="K4" s="303" t="s">
        <v>107</v>
      </c>
      <c r="L4" s="303"/>
      <c r="M4" s="56"/>
      <c r="N4" s="56"/>
      <c r="O4" s="302" t="s">
        <v>110</v>
      </c>
      <c r="P4" s="302" t="s">
        <v>98</v>
      </c>
      <c r="Q4" s="307" t="s">
        <v>100</v>
      </c>
      <c r="R4" s="56"/>
      <c r="S4" s="56"/>
      <c r="T4" s="302" t="s">
        <v>103</v>
      </c>
      <c r="U4" s="308" t="s">
        <v>113</v>
      </c>
      <c r="V4" s="302" t="s">
        <v>111</v>
      </c>
      <c r="W4" s="189"/>
      <c r="X4" s="189"/>
      <c r="Y4" s="303" t="s">
        <v>119</v>
      </c>
      <c r="Z4" s="305" t="s">
        <v>121</v>
      </c>
      <c r="AA4" s="303" t="s">
        <v>120</v>
      </c>
      <c r="AB4" s="302" t="s">
        <v>108</v>
      </c>
      <c r="AC4" s="314" t="s">
        <v>126</v>
      </c>
      <c r="AD4" s="191" t="s">
        <v>141</v>
      </c>
      <c r="AE4" s="191"/>
      <c r="AF4" s="309" t="s">
        <v>202</v>
      </c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09"/>
      <c r="CP4" s="310"/>
      <c r="CQ4" s="310"/>
      <c r="CR4" s="310"/>
      <c r="CS4" s="310"/>
      <c r="CT4" s="310"/>
      <c r="CU4" s="310"/>
      <c r="CV4" s="310"/>
    </row>
    <row r="5" spans="1:100" s="21" customFormat="1" ht="71.25" customHeight="1">
      <c r="A5" s="311"/>
      <c r="B5" s="298"/>
      <c r="C5" s="309"/>
      <c r="D5" s="312"/>
      <c r="E5" s="312"/>
      <c r="F5" s="313"/>
      <c r="G5" s="192"/>
      <c r="H5" s="304"/>
      <c r="I5" s="304"/>
      <c r="J5" s="304"/>
      <c r="K5" s="189" t="s">
        <v>109</v>
      </c>
      <c r="L5" s="57" t="s">
        <v>112</v>
      </c>
      <c r="M5" s="189" t="s">
        <v>144</v>
      </c>
      <c r="N5" s="57" t="s">
        <v>104</v>
      </c>
      <c r="O5" s="302"/>
      <c r="P5" s="302"/>
      <c r="Q5" s="307"/>
      <c r="R5" s="56"/>
      <c r="S5" s="56"/>
      <c r="T5" s="302"/>
      <c r="U5" s="308"/>
      <c r="V5" s="302"/>
      <c r="W5" s="189" t="s">
        <v>117</v>
      </c>
      <c r="X5" s="189" t="s">
        <v>118</v>
      </c>
      <c r="Y5" s="304"/>
      <c r="Z5" s="306"/>
      <c r="AA5" s="304"/>
      <c r="AB5" s="302"/>
      <c r="AC5" s="314"/>
      <c r="AD5" s="58" t="s">
        <v>133</v>
      </c>
      <c r="AE5" s="58"/>
      <c r="AF5" s="58" t="s">
        <v>140</v>
      </c>
      <c r="AG5" s="58" t="s">
        <v>137</v>
      </c>
      <c r="AH5" s="58" t="s">
        <v>136</v>
      </c>
      <c r="AI5" s="58"/>
      <c r="AJ5" s="58"/>
      <c r="AK5" s="58" t="s">
        <v>142</v>
      </c>
      <c r="AL5" s="58"/>
      <c r="AM5" s="58" t="s">
        <v>147</v>
      </c>
      <c r="AN5" s="58" t="s">
        <v>155</v>
      </c>
      <c r="AO5" s="58" t="s">
        <v>151</v>
      </c>
      <c r="AP5" s="58" t="s">
        <v>148</v>
      </c>
      <c r="AQ5" s="58" t="s">
        <v>145</v>
      </c>
      <c r="AR5" s="58" t="s">
        <v>149</v>
      </c>
      <c r="AS5" s="58" t="s">
        <v>153</v>
      </c>
      <c r="AT5" s="58" t="s">
        <v>146</v>
      </c>
      <c r="AU5" s="58" t="s">
        <v>150</v>
      </c>
      <c r="AV5" s="59" t="s">
        <v>152</v>
      </c>
      <c r="AW5" s="59" t="s">
        <v>157</v>
      </c>
      <c r="AX5" s="59" t="s">
        <v>157</v>
      </c>
      <c r="AY5" s="59" t="s">
        <v>157</v>
      </c>
      <c r="AZ5" s="59" t="s">
        <v>157</v>
      </c>
      <c r="BA5" s="59" t="s">
        <v>157</v>
      </c>
      <c r="BB5" s="59" t="s">
        <v>157</v>
      </c>
      <c r="BC5" s="59" t="s">
        <v>162</v>
      </c>
      <c r="BD5" s="59" t="s">
        <v>158</v>
      </c>
      <c r="BE5" s="59" t="s">
        <v>165</v>
      </c>
      <c r="BF5" s="58" t="s">
        <v>154</v>
      </c>
      <c r="BG5" s="104" t="s">
        <v>156</v>
      </c>
      <c r="BH5" s="59" t="s">
        <v>164</v>
      </c>
      <c r="BI5" s="59" t="s">
        <v>171</v>
      </c>
      <c r="BJ5" s="144" t="s">
        <v>167</v>
      </c>
      <c r="BK5" s="59" t="s">
        <v>160</v>
      </c>
      <c r="BL5" s="58" t="s">
        <v>163</v>
      </c>
      <c r="BM5" s="58" t="s">
        <v>166</v>
      </c>
      <c r="BN5" s="59" t="s">
        <v>170</v>
      </c>
      <c r="BO5" s="59" t="s">
        <v>167</v>
      </c>
      <c r="BP5" s="59" t="s">
        <v>168</v>
      </c>
      <c r="BQ5" s="58" t="s">
        <v>161</v>
      </c>
      <c r="BR5" s="58"/>
      <c r="BS5" s="59" t="s">
        <v>106</v>
      </c>
      <c r="BT5" s="81" t="s">
        <v>172</v>
      </c>
      <c r="BU5" s="59" t="s">
        <v>177</v>
      </c>
      <c r="BV5" s="59" t="s">
        <v>180</v>
      </c>
      <c r="BW5" s="59" t="s">
        <v>173</v>
      </c>
      <c r="BX5" s="58" t="s">
        <v>169</v>
      </c>
      <c r="BY5" s="144"/>
      <c r="BZ5" s="158"/>
      <c r="CA5" s="58" t="s">
        <v>174</v>
      </c>
      <c r="CB5" s="59" t="s">
        <v>196</v>
      </c>
      <c r="CC5" s="58"/>
      <c r="CD5" s="59" t="s">
        <v>182</v>
      </c>
      <c r="CE5" s="59" t="s">
        <v>197</v>
      </c>
      <c r="CF5" s="59" t="s">
        <v>199</v>
      </c>
      <c r="CG5" s="81" t="s">
        <v>198</v>
      </c>
      <c r="CH5" s="59" t="s">
        <v>204</v>
      </c>
      <c r="CI5" s="58" t="s">
        <v>205</v>
      </c>
      <c r="CJ5" s="58" t="s">
        <v>200</v>
      </c>
      <c r="CK5" s="58" t="s">
        <v>183</v>
      </c>
      <c r="CL5" s="59" t="s">
        <v>203</v>
      </c>
      <c r="CM5" s="58" t="s">
        <v>206</v>
      </c>
      <c r="CN5" s="59" t="s">
        <v>178</v>
      </c>
      <c r="CO5" s="194" t="s">
        <v>159</v>
      </c>
      <c r="CP5" s="59" t="s">
        <v>139</v>
      </c>
      <c r="CQ5" s="58" t="s">
        <v>143</v>
      </c>
      <c r="CR5" s="58"/>
      <c r="CS5" s="81" t="s">
        <v>136</v>
      </c>
      <c r="CT5" s="81"/>
      <c r="CU5" s="156" t="s">
        <v>125</v>
      </c>
      <c r="CV5" s="51"/>
    </row>
    <row r="6" spans="1:99" s="21" customFormat="1" ht="12.75" customHeight="1">
      <c r="A6" s="62"/>
      <c r="B6" s="176" t="s">
        <v>1</v>
      </c>
      <c r="C6" s="177"/>
      <c r="D6" s="180"/>
      <c r="E6" s="60"/>
      <c r="F6" s="61"/>
      <c r="G6" s="61"/>
      <c r="H6" s="61"/>
      <c r="I6" s="61"/>
      <c r="J6" s="61"/>
      <c r="K6" s="61"/>
      <c r="L6" s="61"/>
      <c r="M6" s="62"/>
      <c r="N6" s="62"/>
      <c r="O6" s="62"/>
      <c r="P6" s="62"/>
      <c r="Q6" s="63">
        <f>F6-D6</f>
        <v>0</v>
      </c>
      <c r="R6" s="56"/>
      <c r="S6" s="56"/>
      <c r="T6" s="56"/>
      <c r="U6" s="63"/>
      <c r="V6" s="56"/>
      <c r="W6" s="56"/>
      <c r="X6" s="56"/>
      <c r="Y6" s="56"/>
      <c r="Z6" s="64"/>
      <c r="AA6" s="63"/>
      <c r="AB6" s="63"/>
      <c r="AC6" s="98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63"/>
      <c r="AW6" s="63"/>
      <c r="AX6" s="63"/>
      <c r="AY6" s="56"/>
      <c r="AZ6" s="56"/>
      <c r="BA6" s="109"/>
      <c r="BB6" s="56"/>
      <c r="BC6" s="63"/>
      <c r="BD6" s="63"/>
      <c r="BE6" s="63"/>
      <c r="BF6" s="56"/>
      <c r="BG6" s="105"/>
      <c r="BH6" s="63"/>
      <c r="BI6" s="135"/>
      <c r="BJ6" s="145"/>
      <c r="BK6" s="63"/>
      <c r="BL6" s="56"/>
      <c r="BM6" s="56"/>
      <c r="BN6" s="63"/>
      <c r="BO6" s="63"/>
      <c r="BP6" s="63"/>
      <c r="BQ6" s="56"/>
      <c r="BR6" s="56"/>
      <c r="BS6" s="63"/>
      <c r="BT6" s="82"/>
      <c r="BU6" s="63"/>
      <c r="BV6" s="63"/>
      <c r="BW6" s="63"/>
      <c r="BX6" s="56"/>
      <c r="BY6" s="160"/>
      <c r="BZ6" s="64"/>
      <c r="CA6" s="56"/>
      <c r="CB6" s="63"/>
      <c r="CC6" s="56"/>
      <c r="CD6" s="63"/>
      <c r="CE6" s="63"/>
      <c r="CF6" s="63"/>
      <c r="CG6" s="82"/>
      <c r="CH6" s="63"/>
      <c r="CI6" s="64"/>
      <c r="CJ6" s="82"/>
      <c r="CK6" s="56"/>
      <c r="CL6" s="63"/>
      <c r="CM6" s="56"/>
      <c r="CN6" s="63"/>
      <c r="CO6" s="82"/>
      <c r="CP6" s="63"/>
      <c r="CQ6" s="56"/>
      <c r="CR6" s="56"/>
      <c r="CS6" s="82"/>
      <c r="CT6" s="82"/>
      <c r="CU6" s="63"/>
    </row>
    <row r="7" spans="1:99" s="21" customFormat="1" ht="12.75" customHeight="1">
      <c r="A7" s="62"/>
      <c r="B7" s="12" t="s">
        <v>2</v>
      </c>
      <c r="C7" s="65"/>
      <c r="D7" s="65"/>
      <c r="E7" s="60"/>
      <c r="F7" s="61"/>
      <c r="G7" s="61"/>
      <c r="H7" s="61"/>
      <c r="I7" s="61"/>
      <c r="J7" s="61"/>
      <c r="K7" s="61"/>
      <c r="L7" s="61"/>
      <c r="M7" s="62"/>
      <c r="N7" s="62"/>
      <c r="O7" s="62"/>
      <c r="P7" s="62"/>
      <c r="Q7" s="63">
        <f>F7-D7</f>
        <v>0</v>
      </c>
      <c r="R7" s="56"/>
      <c r="S7" s="56"/>
      <c r="T7" s="56"/>
      <c r="U7" s="63"/>
      <c r="V7" s="56"/>
      <c r="W7" s="56"/>
      <c r="X7" s="56"/>
      <c r="Y7" s="56"/>
      <c r="Z7" s="64"/>
      <c r="AA7" s="63"/>
      <c r="AB7" s="63"/>
      <c r="AC7" s="98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63"/>
      <c r="AW7" s="63"/>
      <c r="AX7" s="63"/>
      <c r="AY7" s="56"/>
      <c r="AZ7" s="56"/>
      <c r="BA7" s="109"/>
      <c r="BB7" s="56"/>
      <c r="BC7" s="63"/>
      <c r="BD7" s="63"/>
      <c r="BE7" s="63"/>
      <c r="BF7" s="56"/>
      <c r="BG7" s="105"/>
      <c r="BH7" s="63"/>
      <c r="BI7" s="135"/>
      <c r="BJ7" s="145"/>
      <c r="BK7" s="63"/>
      <c r="BL7" s="56"/>
      <c r="BM7" s="56"/>
      <c r="BN7" s="63"/>
      <c r="BO7" s="63"/>
      <c r="BP7" s="63"/>
      <c r="BQ7" s="56"/>
      <c r="BR7" s="56"/>
      <c r="BS7" s="63"/>
      <c r="BT7" s="82"/>
      <c r="BU7" s="63"/>
      <c r="BV7" s="63"/>
      <c r="BW7" s="63"/>
      <c r="BX7" s="56"/>
      <c r="BY7" s="160"/>
      <c r="BZ7" s="64"/>
      <c r="CA7" s="56"/>
      <c r="CB7" s="63"/>
      <c r="CC7" s="56"/>
      <c r="CD7" s="63"/>
      <c r="CE7" s="63"/>
      <c r="CF7" s="63"/>
      <c r="CG7" s="82"/>
      <c r="CH7" s="63"/>
      <c r="CI7" s="64"/>
      <c r="CJ7" s="82"/>
      <c r="CK7" s="56"/>
      <c r="CL7" s="63"/>
      <c r="CM7" s="56"/>
      <c r="CN7" s="63"/>
      <c r="CO7" s="82"/>
      <c r="CP7" s="63"/>
      <c r="CQ7" s="56"/>
      <c r="CR7" s="56"/>
      <c r="CS7" s="82"/>
      <c r="CT7" s="82"/>
      <c r="CU7" s="63"/>
    </row>
    <row r="8" spans="1:100" s="21" customFormat="1" ht="15">
      <c r="A8" s="62">
        <v>4010101</v>
      </c>
      <c r="B8" s="5" t="s">
        <v>90</v>
      </c>
      <c r="C8" s="61">
        <v>5780</v>
      </c>
      <c r="D8" s="60"/>
      <c r="E8" s="60"/>
      <c r="F8" s="61"/>
      <c r="G8" s="61"/>
      <c r="H8" s="61"/>
      <c r="I8" s="61"/>
      <c r="J8" s="61"/>
      <c r="K8" s="61"/>
      <c r="L8" s="61"/>
      <c r="M8" s="63"/>
      <c r="N8" s="62"/>
      <c r="O8" s="66"/>
      <c r="P8" s="66"/>
      <c r="Q8" s="63"/>
      <c r="R8" s="56"/>
      <c r="S8" s="63"/>
      <c r="T8" s="56"/>
      <c r="U8" s="63"/>
      <c r="V8" s="56"/>
      <c r="W8" s="56"/>
      <c r="X8" s="63"/>
      <c r="Y8" s="63"/>
      <c r="Z8" s="64"/>
      <c r="AA8" s="63"/>
      <c r="AB8" s="63"/>
      <c r="AC8" s="98">
        <v>6264193.87</v>
      </c>
      <c r="AD8" s="56">
        <v>308</v>
      </c>
      <c r="AE8" s="56"/>
      <c r="AF8" s="56">
        <v>1655</v>
      </c>
      <c r="AG8" s="56">
        <v>485</v>
      </c>
      <c r="AH8" s="56">
        <v>434036.2</v>
      </c>
      <c r="AI8" s="56">
        <v>704</v>
      </c>
      <c r="AJ8" s="56">
        <v>630023.68</v>
      </c>
      <c r="AK8" s="56">
        <v>2120</v>
      </c>
      <c r="AL8" s="56">
        <v>563</v>
      </c>
      <c r="AM8" s="56">
        <f>AF8+AL8</f>
        <v>2218</v>
      </c>
      <c r="AN8" s="56">
        <v>3001</v>
      </c>
      <c r="AO8" s="56"/>
      <c r="AP8" s="56">
        <v>2612</v>
      </c>
      <c r="AQ8" s="56">
        <f>CQ8+CR8</f>
        <v>1940</v>
      </c>
      <c r="AR8" s="56">
        <v>549</v>
      </c>
      <c r="AS8" s="56">
        <f>AQ8+AR8</f>
        <v>2489</v>
      </c>
      <c r="AT8" s="82">
        <f>CS8+CT8</f>
        <v>1736144.7999999998</v>
      </c>
      <c r="AU8" s="82">
        <v>483829.38</v>
      </c>
      <c r="AV8" s="63">
        <v>560</v>
      </c>
      <c r="AW8" s="63">
        <v>3670</v>
      </c>
      <c r="AX8" s="63">
        <f>AV8+AS8</f>
        <v>3049</v>
      </c>
      <c r="AY8" s="82">
        <f>AT8+AU8</f>
        <v>2219974.1799999997</v>
      </c>
      <c r="AZ8" s="82">
        <v>684713.44</v>
      </c>
      <c r="BA8" s="109">
        <v>637</v>
      </c>
      <c r="BB8" s="82"/>
      <c r="BC8" s="63">
        <v>4374</v>
      </c>
      <c r="BD8" s="63">
        <v>3686</v>
      </c>
      <c r="BE8" s="63">
        <f>AX8+BA8</f>
        <v>3686</v>
      </c>
      <c r="BF8" s="82">
        <f>AZ8+AY8</f>
        <v>2904687.6199999996</v>
      </c>
      <c r="BG8" s="106">
        <v>779643.41</v>
      </c>
      <c r="BH8" s="123">
        <v>649</v>
      </c>
      <c r="BI8" s="141">
        <v>656</v>
      </c>
      <c r="BJ8" s="146">
        <f>BC8+BI8</f>
        <v>5030</v>
      </c>
      <c r="BK8" s="29">
        <f>BE8+BH8</f>
        <v>4335</v>
      </c>
      <c r="BL8" s="123">
        <v>789848.33</v>
      </c>
      <c r="BM8" s="82">
        <f>BF8+BG8</f>
        <v>3684331.03</v>
      </c>
      <c r="BN8" s="63">
        <v>624</v>
      </c>
      <c r="BO8" s="63">
        <v>4917</v>
      </c>
      <c r="BP8" s="63">
        <f>BK8+BN8</f>
        <v>4959</v>
      </c>
      <c r="BQ8" s="82">
        <f>BL8+BM8</f>
        <v>4474179.359999999</v>
      </c>
      <c r="BR8" s="82">
        <v>759389.28</v>
      </c>
      <c r="BS8" s="153">
        <v>411</v>
      </c>
      <c r="BT8" s="154">
        <v>500174.67</v>
      </c>
      <c r="BU8" s="63">
        <v>5357</v>
      </c>
      <c r="BV8" s="63">
        <v>5698</v>
      </c>
      <c r="BW8" s="63">
        <f aca="true" t="shared" si="0" ref="BW8:BW28">BP8+BS8</f>
        <v>5370</v>
      </c>
      <c r="BX8" s="82">
        <f>BQ8+BR8</f>
        <v>5233568.64</v>
      </c>
      <c r="BY8" s="163">
        <v>314</v>
      </c>
      <c r="BZ8" s="165">
        <v>430164.69</v>
      </c>
      <c r="CA8" s="82">
        <f aca="true" t="shared" si="1" ref="CA8:CA28">BT8+BX8</f>
        <v>5733743.31</v>
      </c>
      <c r="CB8" s="63">
        <v>5797</v>
      </c>
      <c r="CC8" s="82"/>
      <c r="CD8" s="63">
        <f>BW8+BY8</f>
        <v>5684</v>
      </c>
      <c r="CE8" s="63">
        <v>188</v>
      </c>
      <c r="CF8" s="63">
        <f>CD8+CE8</f>
        <v>5872</v>
      </c>
      <c r="CG8" s="82">
        <v>218150.19</v>
      </c>
      <c r="CH8" s="63"/>
      <c r="CI8" s="64"/>
      <c r="CJ8" s="82">
        <f>CG8+CK8</f>
        <v>6382058.19</v>
      </c>
      <c r="CK8" s="82">
        <f>BZ8+CA8</f>
        <v>6163908</v>
      </c>
      <c r="CL8" s="63">
        <f aca="true" t="shared" si="2" ref="CL8:CL72">CF8+CH8</f>
        <v>5872</v>
      </c>
      <c r="CM8" s="82">
        <f>CI8+CJ8</f>
        <v>6382058.19</v>
      </c>
      <c r="CN8" s="63">
        <f aca="true" t="shared" si="3" ref="CN8:CN71">CF8/CB8*100</f>
        <v>101.29377264102122</v>
      </c>
      <c r="CO8" s="82">
        <f>CL8/C8*100</f>
        <v>101.5916955017301</v>
      </c>
      <c r="CP8" s="56">
        <v>1151</v>
      </c>
      <c r="CQ8" s="56">
        <v>1188</v>
      </c>
      <c r="CR8" s="56">
        <v>752</v>
      </c>
      <c r="CS8" s="82">
        <v>1063164.96</v>
      </c>
      <c r="CT8" s="82">
        <v>672979.84</v>
      </c>
      <c r="CU8" s="63">
        <f>CQ8/CP8*100</f>
        <v>103.21459600347525</v>
      </c>
      <c r="CV8" s="27">
        <f aca="true" t="shared" si="4" ref="CV8:CV28">BE8-AW8</f>
        <v>16</v>
      </c>
    </row>
    <row r="9" spans="1:100" s="21" customFormat="1" ht="15">
      <c r="A9" s="62">
        <v>4010301</v>
      </c>
      <c r="B9" s="5" t="s">
        <v>62</v>
      </c>
      <c r="C9" s="61">
        <v>4370</v>
      </c>
      <c r="D9" s="60"/>
      <c r="E9" s="60"/>
      <c r="F9" s="61"/>
      <c r="G9" s="61"/>
      <c r="H9" s="61"/>
      <c r="I9" s="61"/>
      <c r="J9" s="61"/>
      <c r="K9" s="61"/>
      <c r="L9" s="61"/>
      <c r="M9" s="63"/>
      <c r="N9" s="62"/>
      <c r="O9" s="66"/>
      <c r="P9" s="66"/>
      <c r="Q9" s="63"/>
      <c r="R9" s="56"/>
      <c r="S9" s="56"/>
      <c r="T9" s="56"/>
      <c r="U9" s="63"/>
      <c r="V9" s="56"/>
      <c r="W9" s="56"/>
      <c r="X9" s="63"/>
      <c r="Y9" s="63"/>
      <c r="Z9" s="64"/>
      <c r="AA9" s="63"/>
      <c r="AB9" s="63"/>
      <c r="AC9" s="98">
        <v>5255910.74</v>
      </c>
      <c r="AD9" s="56">
        <v>0</v>
      </c>
      <c r="AE9" s="56"/>
      <c r="AF9" s="56">
        <v>874</v>
      </c>
      <c r="AG9" s="56">
        <v>0</v>
      </c>
      <c r="AH9" s="56">
        <v>0</v>
      </c>
      <c r="AI9" s="56">
        <v>428</v>
      </c>
      <c r="AJ9" s="56">
        <v>394286.44</v>
      </c>
      <c r="AK9" s="56">
        <v>1170</v>
      </c>
      <c r="AL9" s="56">
        <v>437</v>
      </c>
      <c r="AM9" s="56">
        <f aca="true" t="shared" si="5" ref="AM9:AM73">AF9+AL9</f>
        <v>1311</v>
      </c>
      <c r="AN9" s="56">
        <v>1713</v>
      </c>
      <c r="AO9" s="56"/>
      <c r="AP9" s="56">
        <v>1824</v>
      </c>
      <c r="AQ9" s="56">
        <f aca="true" t="shared" si="6" ref="AQ9:AQ73">CQ9+CR9</f>
        <v>785</v>
      </c>
      <c r="AR9" s="56">
        <v>471</v>
      </c>
      <c r="AS9" s="56">
        <f aca="true" t="shared" si="7" ref="AS9:AS73">AQ9+AR9</f>
        <v>1256</v>
      </c>
      <c r="AT9" s="82">
        <f aca="true" t="shared" si="8" ref="AT9:AT73">CS9+CT9</f>
        <v>723165.55</v>
      </c>
      <c r="AU9" s="82">
        <v>438223.11</v>
      </c>
      <c r="AV9" s="63">
        <v>314</v>
      </c>
      <c r="AW9" s="63">
        <v>2185</v>
      </c>
      <c r="AX9" s="63">
        <f aca="true" t="shared" si="9" ref="AX9:AX73">AV9+AS9</f>
        <v>1570</v>
      </c>
      <c r="AY9" s="82">
        <f aca="true" t="shared" si="10" ref="AY9:AY73">AT9+AU9</f>
        <v>1161388.6600000001</v>
      </c>
      <c r="AZ9" s="82">
        <v>412325.96</v>
      </c>
      <c r="BA9" s="109">
        <v>407</v>
      </c>
      <c r="BB9" s="82"/>
      <c r="BC9" s="63">
        <v>2622</v>
      </c>
      <c r="BD9" s="63">
        <v>1977</v>
      </c>
      <c r="BE9" s="63">
        <f aca="true" t="shared" si="11" ref="BE9:BE73">AX9+BA9</f>
        <v>1977</v>
      </c>
      <c r="BF9" s="82">
        <f aca="true" t="shared" si="12" ref="BF9:BF73">AZ9+AY9</f>
        <v>1573714.62</v>
      </c>
      <c r="BG9" s="106">
        <v>534447.98</v>
      </c>
      <c r="BH9" s="123">
        <v>437</v>
      </c>
      <c r="BI9" s="141">
        <v>1169</v>
      </c>
      <c r="BJ9" s="147">
        <f aca="true" t="shared" si="13" ref="BJ9:BJ73">BC9+BI9</f>
        <v>3791</v>
      </c>
      <c r="BK9" s="29">
        <f aca="true" t="shared" si="14" ref="BK9:BK73">BE9+BH9</f>
        <v>2414</v>
      </c>
      <c r="BL9" s="123">
        <v>576376.78</v>
      </c>
      <c r="BM9" s="82">
        <f aca="true" t="shared" si="15" ref="BM9:BM73">BF9+BG9</f>
        <v>2108162.6</v>
      </c>
      <c r="BN9" s="63">
        <v>1002</v>
      </c>
      <c r="BO9" s="63">
        <v>3558</v>
      </c>
      <c r="BP9" s="63">
        <f aca="true" t="shared" si="16" ref="BP9:BP73">BK9+BN9</f>
        <v>3416</v>
      </c>
      <c r="BQ9" s="82">
        <f aca="true" t="shared" si="17" ref="BQ9:BQ73">BL9+BM9</f>
        <v>2684539.38</v>
      </c>
      <c r="BR9" s="82">
        <v>1321577.88</v>
      </c>
      <c r="BS9" s="153">
        <v>212</v>
      </c>
      <c r="BT9" s="154">
        <v>280141.04</v>
      </c>
      <c r="BU9" s="63">
        <v>3964</v>
      </c>
      <c r="BV9" s="63">
        <v>4370</v>
      </c>
      <c r="BW9" s="63">
        <f t="shared" si="0"/>
        <v>3628</v>
      </c>
      <c r="BX9" s="82">
        <f aca="true" t="shared" si="18" ref="BX9:BX73">BQ9+BR9</f>
        <v>4006117.26</v>
      </c>
      <c r="BY9" s="163">
        <v>158</v>
      </c>
      <c r="BZ9" s="165">
        <v>241313.4</v>
      </c>
      <c r="CA9" s="82">
        <f t="shared" si="1"/>
        <v>4286258.3</v>
      </c>
      <c r="CB9" s="63">
        <v>4370</v>
      </c>
      <c r="CC9" s="82"/>
      <c r="CD9" s="63">
        <f aca="true" t="shared" si="19" ref="CD9:CD73">BW9+BY9</f>
        <v>3786</v>
      </c>
      <c r="CE9" s="63">
        <v>594</v>
      </c>
      <c r="CF9" s="63">
        <f aca="true" t="shared" si="20" ref="CF9:CF72">CD9+CE9</f>
        <v>4380</v>
      </c>
      <c r="CG9" s="82">
        <v>855971.82</v>
      </c>
      <c r="CH9" s="63">
        <v>41</v>
      </c>
      <c r="CI9" s="64">
        <v>70880.8</v>
      </c>
      <c r="CJ9" s="82">
        <f aca="true" t="shared" si="21" ref="CJ9:CJ72">CG9+CK9</f>
        <v>5383543.5200000005</v>
      </c>
      <c r="CK9" s="82">
        <f aca="true" t="shared" si="22" ref="CK9:CK73">BZ9+CA9</f>
        <v>4527571.7</v>
      </c>
      <c r="CL9" s="63">
        <f t="shared" si="2"/>
        <v>4421</v>
      </c>
      <c r="CM9" s="82">
        <f aca="true" t="shared" si="23" ref="CM9:CM72">CI9+CJ9</f>
        <v>5454424.32</v>
      </c>
      <c r="CN9" s="63">
        <f t="shared" si="3"/>
        <v>100.2288329519451</v>
      </c>
      <c r="CO9" s="82">
        <f aca="true" t="shared" si="24" ref="CO9:CO72">CL9/C9*100</f>
        <v>101.16704805491992</v>
      </c>
      <c r="CP9" s="56">
        <v>437</v>
      </c>
      <c r="CQ9" s="56">
        <f>AG9+AI9</f>
        <v>428</v>
      </c>
      <c r="CR9" s="56">
        <v>357</v>
      </c>
      <c r="CS9" s="82">
        <f>AH9+AJ9</f>
        <v>394286.44</v>
      </c>
      <c r="CT9" s="82">
        <v>328879.11</v>
      </c>
      <c r="CU9" s="63">
        <f aca="true" t="shared" si="25" ref="CU9:CU73">CQ9/CP9*100</f>
        <v>97.94050343249427</v>
      </c>
      <c r="CV9" s="21">
        <f t="shared" si="4"/>
        <v>-208</v>
      </c>
    </row>
    <row r="10" spans="1:100" s="21" customFormat="1" ht="15">
      <c r="A10" s="62">
        <v>4010401</v>
      </c>
      <c r="B10" s="5" t="s">
        <v>63</v>
      </c>
      <c r="C10" s="61">
        <v>1470</v>
      </c>
      <c r="D10" s="60"/>
      <c r="E10" s="60"/>
      <c r="F10" s="61"/>
      <c r="G10" s="61"/>
      <c r="H10" s="61"/>
      <c r="I10" s="61"/>
      <c r="J10" s="61"/>
      <c r="K10" s="61"/>
      <c r="L10" s="61"/>
      <c r="M10" s="63"/>
      <c r="N10" s="62"/>
      <c r="O10" s="66"/>
      <c r="P10" s="66"/>
      <c r="Q10" s="63"/>
      <c r="R10" s="56"/>
      <c r="S10" s="56"/>
      <c r="T10" s="56"/>
      <c r="U10" s="63"/>
      <c r="V10" s="56"/>
      <c r="W10" s="56"/>
      <c r="X10" s="63"/>
      <c r="Y10" s="63"/>
      <c r="Z10" s="64"/>
      <c r="AA10" s="63"/>
      <c r="AB10" s="63"/>
      <c r="AC10" s="98">
        <v>1846711.53</v>
      </c>
      <c r="AD10" s="56">
        <v>105</v>
      </c>
      <c r="AE10" s="56"/>
      <c r="AF10" s="56">
        <v>430</v>
      </c>
      <c r="AG10" s="56">
        <v>0</v>
      </c>
      <c r="AH10" s="56">
        <v>0</v>
      </c>
      <c r="AI10" s="56">
        <v>295</v>
      </c>
      <c r="AJ10" s="56">
        <v>287253.3</v>
      </c>
      <c r="AK10" s="56">
        <v>433</v>
      </c>
      <c r="AL10" s="56">
        <v>118</v>
      </c>
      <c r="AM10" s="56">
        <f t="shared" si="5"/>
        <v>548</v>
      </c>
      <c r="AN10" s="56">
        <v>668</v>
      </c>
      <c r="AO10" s="56"/>
      <c r="AP10" s="56">
        <v>597</v>
      </c>
      <c r="AQ10" s="56">
        <f t="shared" si="6"/>
        <v>410</v>
      </c>
      <c r="AR10" s="56">
        <v>118</v>
      </c>
      <c r="AS10" s="56">
        <f t="shared" si="7"/>
        <v>528</v>
      </c>
      <c r="AT10" s="82">
        <f t="shared" si="8"/>
        <v>399233.4</v>
      </c>
      <c r="AU10" s="82">
        <v>113814.54</v>
      </c>
      <c r="AV10" s="63">
        <v>136</v>
      </c>
      <c r="AW10" s="63">
        <v>798</v>
      </c>
      <c r="AX10" s="63">
        <f t="shared" si="9"/>
        <v>664</v>
      </c>
      <c r="AY10" s="82">
        <f t="shared" si="10"/>
        <v>513047.94</v>
      </c>
      <c r="AZ10" s="82">
        <v>192482.16</v>
      </c>
      <c r="BA10" s="109">
        <v>141</v>
      </c>
      <c r="BB10" s="82"/>
      <c r="BC10" s="63">
        <v>943</v>
      </c>
      <c r="BD10" s="63">
        <v>798</v>
      </c>
      <c r="BE10" s="63">
        <f t="shared" si="11"/>
        <v>805</v>
      </c>
      <c r="BF10" s="82">
        <f t="shared" si="12"/>
        <v>705530.1</v>
      </c>
      <c r="BG10" s="106">
        <v>199558.71</v>
      </c>
      <c r="BH10" s="123">
        <v>126</v>
      </c>
      <c r="BI10" s="141">
        <v>118</v>
      </c>
      <c r="BJ10" s="147">
        <f t="shared" si="13"/>
        <v>1061</v>
      </c>
      <c r="BK10" s="29">
        <f t="shared" si="14"/>
        <v>931</v>
      </c>
      <c r="BL10" s="123">
        <v>179044.74</v>
      </c>
      <c r="BM10" s="82">
        <f t="shared" si="15"/>
        <v>905088.8099999999</v>
      </c>
      <c r="BN10" s="63">
        <v>111</v>
      </c>
      <c r="BO10" s="63">
        <v>1066</v>
      </c>
      <c r="BP10" s="63">
        <f t="shared" si="16"/>
        <v>1042</v>
      </c>
      <c r="BQ10" s="82">
        <f t="shared" si="17"/>
        <v>1084133.5499999998</v>
      </c>
      <c r="BR10" s="82">
        <v>157729.89</v>
      </c>
      <c r="BS10" s="153">
        <v>111</v>
      </c>
      <c r="BT10" s="154">
        <v>157667.73</v>
      </c>
      <c r="BU10" s="63">
        <v>1166</v>
      </c>
      <c r="BV10" s="63">
        <v>1286</v>
      </c>
      <c r="BW10" s="63">
        <f t="shared" si="0"/>
        <v>1153</v>
      </c>
      <c r="BX10" s="82">
        <f t="shared" si="18"/>
        <v>1241863.44</v>
      </c>
      <c r="BY10" s="163">
        <v>101</v>
      </c>
      <c r="BZ10" s="165">
        <v>166335.89</v>
      </c>
      <c r="CA10" s="82">
        <f t="shared" si="1"/>
        <v>1399531.17</v>
      </c>
      <c r="CB10" s="63">
        <v>1500</v>
      </c>
      <c r="CC10" s="82"/>
      <c r="CD10" s="63">
        <f t="shared" si="19"/>
        <v>1254</v>
      </c>
      <c r="CE10" s="63">
        <v>216</v>
      </c>
      <c r="CF10" s="63">
        <f t="shared" si="20"/>
        <v>1470</v>
      </c>
      <c r="CG10" s="82">
        <v>309569.04</v>
      </c>
      <c r="CH10" s="63">
        <v>40</v>
      </c>
      <c r="CI10" s="64">
        <v>67628.77</v>
      </c>
      <c r="CJ10" s="82">
        <f t="shared" si="21"/>
        <v>1875436.1</v>
      </c>
      <c r="CK10" s="82">
        <f t="shared" si="22"/>
        <v>1565867.06</v>
      </c>
      <c r="CL10" s="63">
        <f t="shared" si="2"/>
        <v>1510</v>
      </c>
      <c r="CM10" s="82">
        <f t="shared" si="23"/>
        <v>1943064.87</v>
      </c>
      <c r="CN10" s="63">
        <f t="shared" si="3"/>
        <v>98</v>
      </c>
      <c r="CO10" s="82">
        <f t="shared" si="24"/>
        <v>102.72108843537416</v>
      </c>
      <c r="CP10" s="56">
        <v>310</v>
      </c>
      <c r="CQ10" s="56">
        <f>AG10+AI10</f>
        <v>295</v>
      </c>
      <c r="CR10" s="56">
        <v>115</v>
      </c>
      <c r="CS10" s="82">
        <f>AH10+AJ10</f>
        <v>287253.3</v>
      </c>
      <c r="CT10" s="82">
        <v>111980.1</v>
      </c>
      <c r="CU10" s="63">
        <f t="shared" si="25"/>
        <v>95.16129032258065</v>
      </c>
      <c r="CV10" s="21">
        <f t="shared" si="4"/>
        <v>7</v>
      </c>
    </row>
    <row r="11" spans="1:100" s="21" customFormat="1" ht="15">
      <c r="A11" s="62">
        <v>4010601</v>
      </c>
      <c r="B11" s="5" t="s">
        <v>64</v>
      </c>
      <c r="C11" s="61">
        <v>6370</v>
      </c>
      <c r="D11" s="60"/>
      <c r="E11" s="60"/>
      <c r="F11" s="61"/>
      <c r="G11" s="61"/>
      <c r="H11" s="61"/>
      <c r="I11" s="61"/>
      <c r="J11" s="61"/>
      <c r="K11" s="61"/>
      <c r="L11" s="61"/>
      <c r="M11" s="63"/>
      <c r="N11" s="62"/>
      <c r="O11" s="66"/>
      <c r="P11" s="66"/>
      <c r="Q11" s="63"/>
      <c r="R11" s="56"/>
      <c r="S11" s="56"/>
      <c r="T11" s="56"/>
      <c r="U11" s="63"/>
      <c r="V11" s="56"/>
      <c r="W11" s="56"/>
      <c r="X11" s="63"/>
      <c r="Y11" s="63"/>
      <c r="Z11" s="64"/>
      <c r="AA11" s="63"/>
      <c r="AB11" s="63"/>
      <c r="AC11" s="98">
        <v>7167117.93</v>
      </c>
      <c r="AD11" s="56">
        <v>0</v>
      </c>
      <c r="AE11" s="56"/>
      <c r="AF11" s="56">
        <v>1330</v>
      </c>
      <c r="AG11" s="56">
        <v>0</v>
      </c>
      <c r="AH11" s="56">
        <v>0</v>
      </c>
      <c r="AI11" s="56">
        <v>622</v>
      </c>
      <c r="AJ11" s="56">
        <v>538005.12</v>
      </c>
      <c r="AK11" s="56">
        <v>1399</v>
      </c>
      <c r="AL11" s="56">
        <v>630</v>
      </c>
      <c r="AM11" s="56">
        <f t="shared" si="5"/>
        <v>1960</v>
      </c>
      <c r="AN11" s="56">
        <v>2633</v>
      </c>
      <c r="AO11" s="56"/>
      <c r="AP11" s="56">
        <v>2084</v>
      </c>
      <c r="AQ11" s="56">
        <f t="shared" si="6"/>
        <v>1278</v>
      </c>
      <c r="AR11" s="56">
        <v>675</v>
      </c>
      <c r="AS11" s="56">
        <f t="shared" si="7"/>
        <v>1953</v>
      </c>
      <c r="AT11" s="82">
        <f t="shared" si="8"/>
        <v>1105418.88</v>
      </c>
      <c r="AU11" s="82">
        <v>579656.25</v>
      </c>
      <c r="AV11" s="63">
        <v>717</v>
      </c>
      <c r="AW11" s="63">
        <v>3288</v>
      </c>
      <c r="AX11" s="63">
        <f t="shared" si="9"/>
        <v>2670</v>
      </c>
      <c r="AY11" s="82">
        <f t="shared" si="10"/>
        <v>1685075.13</v>
      </c>
      <c r="AZ11" s="82">
        <v>891453.27</v>
      </c>
      <c r="BA11" s="109">
        <v>713</v>
      </c>
      <c r="BB11" s="82"/>
      <c r="BC11" s="63">
        <v>3943</v>
      </c>
      <c r="BD11" s="63">
        <v>3288</v>
      </c>
      <c r="BE11" s="63">
        <f t="shared" si="11"/>
        <v>3383</v>
      </c>
      <c r="BF11" s="82">
        <f t="shared" si="12"/>
        <v>2576528.4</v>
      </c>
      <c r="BG11" s="106">
        <v>886480.03</v>
      </c>
      <c r="BH11" s="123">
        <v>688</v>
      </c>
      <c r="BI11" s="141">
        <v>655</v>
      </c>
      <c r="BJ11" s="147">
        <f t="shared" si="13"/>
        <v>4598</v>
      </c>
      <c r="BK11" s="29">
        <f t="shared" si="14"/>
        <v>4071</v>
      </c>
      <c r="BL11" s="123">
        <v>858390.08</v>
      </c>
      <c r="BM11" s="82">
        <f t="shared" si="15"/>
        <v>3463008.4299999997</v>
      </c>
      <c r="BN11" s="63">
        <v>673</v>
      </c>
      <c r="BO11" s="63">
        <v>4699</v>
      </c>
      <c r="BP11" s="63">
        <f t="shared" si="16"/>
        <v>4744</v>
      </c>
      <c r="BQ11" s="82">
        <f t="shared" si="17"/>
        <v>4321398.51</v>
      </c>
      <c r="BR11" s="82">
        <v>839675.18</v>
      </c>
      <c r="BS11" s="153">
        <v>657</v>
      </c>
      <c r="BT11" s="154">
        <v>819712.62</v>
      </c>
      <c r="BU11" s="63">
        <v>5351</v>
      </c>
      <c r="BV11" s="63">
        <v>5911</v>
      </c>
      <c r="BW11" s="63">
        <f t="shared" si="0"/>
        <v>5401</v>
      </c>
      <c r="BX11" s="82">
        <f t="shared" si="18"/>
        <v>5161073.6899999995</v>
      </c>
      <c r="BY11" s="163">
        <v>668</v>
      </c>
      <c r="BZ11" s="165">
        <v>964084.32</v>
      </c>
      <c r="CA11" s="82">
        <f t="shared" si="1"/>
        <v>5980786.31</v>
      </c>
      <c r="CB11" s="63">
        <v>6370</v>
      </c>
      <c r="CC11" s="82"/>
      <c r="CD11" s="63">
        <f t="shared" si="19"/>
        <v>6069</v>
      </c>
      <c r="CE11" s="63">
        <v>394</v>
      </c>
      <c r="CF11" s="63">
        <f t="shared" si="20"/>
        <v>6463</v>
      </c>
      <c r="CG11" s="82">
        <v>581126.36</v>
      </c>
      <c r="CH11" s="63"/>
      <c r="CI11" s="64"/>
      <c r="CJ11" s="82">
        <f t="shared" si="21"/>
        <v>7525996.99</v>
      </c>
      <c r="CK11" s="82">
        <f t="shared" si="22"/>
        <v>6944870.63</v>
      </c>
      <c r="CL11" s="63">
        <f t="shared" si="2"/>
        <v>6463</v>
      </c>
      <c r="CM11" s="82">
        <f t="shared" si="23"/>
        <v>7525996.99</v>
      </c>
      <c r="CN11" s="63">
        <f t="shared" si="3"/>
        <v>101.45996860282575</v>
      </c>
      <c r="CO11" s="82">
        <f t="shared" si="24"/>
        <v>101.45996860282575</v>
      </c>
      <c r="CP11" s="56">
        <v>630</v>
      </c>
      <c r="CQ11" s="56">
        <f>AG11+AI11</f>
        <v>622</v>
      </c>
      <c r="CR11" s="56">
        <v>656</v>
      </c>
      <c r="CS11" s="82">
        <f>AH11+AJ11</f>
        <v>538005.12</v>
      </c>
      <c r="CT11" s="82">
        <v>567413.76</v>
      </c>
      <c r="CU11" s="63">
        <f t="shared" si="25"/>
        <v>98.73015873015873</v>
      </c>
      <c r="CV11" s="21">
        <f t="shared" si="4"/>
        <v>95</v>
      </c>
    </row>
    <row r="12" spans="1:100" s="21" customFormat="1" ht="15">
      <c r="A12" s="62">
        <v>4010501</v>
      </c>
      <c r="B12" s="5" t="s">
        <v>65</v>
      </c>
      <c r="C12" s="18">
        <v>5140</v>
      </c>
      <c r="D12" s="60"/>
      <c r="E12" s="60"/>
      <c r="F12" s="61"/>
      <c r="G12" s="61"/>
      <c r="H12" s="61"/>
      <c r="I12" s="61"/>
      <c r="J12" s="61"/>
      <c r="K12" s="61"/>
      <c r="L12" s="61"/>
      <c r="M12" s="63"/>
      <c r="N12" s="62"/>
      <c r="O12" s="66"/>
      <c r="P12" s="66"/>
      <c r="Q12" s="63"/>
      <c r="R12" s="56"/>
      <c r="S12" s="56"/>
      <c r="T12" s="56"/>
      <c r="U12" s="63"/>
      <c r="V12" s="56"/>
      <c r="W12" s="56"/>
      <c r="X12" s="63"/>
      <c r="Y12" s="63"/>
      <c r="Z12" s="64"/>
      <c r="AA12" s="63"/>
      <c r="AB12" s="63"/>
      <c r="AC12" s="98">
        <v>5200102.3</v>
      </c>
      <c r="AD12" s="56">
        <v>0</v>
      </c>
      <c r="AE12" s="56"/>
      <c r="AF12" s="56">
        <v>540</v>
      </c>
      <c r="AG12" s="56">
        <v>0</v>
      </c>
      <c r="AH12" s="56">
        <v>0</v>
      </c>
      <c r="AI12" s="56">
        <v>244</v>
      </c>
      <c r="AJ12" s="56">
        <v>198791.68</v>
      </c>
      <c r="AK12" s="56">
        <v>811</v>
      </c>
      <c r="AL12" s="56">
        <v>513</v>
      </c>
      <c r="AM12" s="56">
        <f t="shared" si="5"/>
        <v>1053</v>
      </c>
      <c r="AN12" s="56">
        <v>1708</v>
      </c>
      <c r="AO12" s="56"/>
      <c r="AP12" s="56">
        <v>1397</v>
      </c>
      <c r="AQ12" s="56">
        <f t="shared" si="6"/>
        <v>677</v>
      </c>
      <c r="AR12" s="56">
        <v>520</v>
      </c>
      <c r="AS12" s="56">
        <f t="shared" si="7"/>
        <v>1197</v>
      </c>
      <c r="AT12" s="82">
        <f t="shared" si="8"/>
        <v>551565.44</v>
      </c>
      <c r="AU12" s="82">
        <v>420050.8</v>
      </c>
      <c r="AV12" s="63">
        <v>588</v>
      </c>
      <c r="AW12" s="63">
        <v>2369</v>
      </c>
      <c r="AX12" s="63">
        <f t="shared" si="9"/>
        <v>1785</v>
      </c>
      <c r="AY12" s="82">
        <f t="shared" si="10"/>
        <v>971616.24</v>
      </c>
      <c r="AZ12" s="82">
        <v>722005.2</v>
      </c>
      <c r="BA12" s="109">
        <v>509</v>
      </c>
      <c r="BB12" s="82"/>
      <c r="BC12" s="63">
        <v>2882</v>
      </c>
      <c r="BD12" s="63">
        <v>2294</v>
      </c>
      <c r="BE12" s="63">
        <f t="shared" si="11"/>
        <v>2294</v>
      </c>
      <c r="BF12" s="82">
        <f t="shared" si="12"/>
        <v>1693621.44</v>
      </c>
      <c r="BG12" s="106">
        <v>625001.1</v>
      </c>
      <c r="BH12" s="123">
        <v>529</v>
      </c>
      <c r="BI12" s="141">
        <v>481</v>
      </c>
      <c r="BJ12" s="147">
        <f t="shared" si="13"/>
        <v>3363</v>
      </c>
      <c r="BK12" s="29">
        <f t="shared" si="14"/>
        <v>2823</v>
      </c>
      <c r="BL12" s="123">
        <v>649559.1</v>
      </c>
      <c r="BM12" s="82">
        <f t="shared" si="15"/>
        <v>2318622.54</v>
      </c>
      <c r="BN12" s="63">
        <v>480</v>
      </c>
      <c r="BO12" s="63">
        <v>3291</v>
      </c>
      <c r="BP12" s="63">
        <f t="shared" si="16"/>
        <v>3303</v>
      </c>
      <c r="BQ12" s="82">
        <f t="shared" si="17"/>
        <v>2968181.64</v>
      </c>
      <c r="BR12" s="82">
        <v>589392</v>
      </c>
      <c r="BS12" s="153">
        <v>641</v>
      </c>
      <c r="BT12" s="154">
        <v>787083.9</v>
      </c>
      <c r="BU12" s="63">
        <v>3942</v>
      </c>
      <c r="BV12" s="63">
        <v>4492</v>
      </c>
      <c r="BW12" s="63">
        <f t="shared" si="0"/>
        <v>3944</v>
      </c>
      <c r="BX12" s="82">
        <f t="shared" si="18"/>
        <v>3557573.64</v>
      </c>
      <c r="BY12" s="163">
        <v>477</v>
      </c>
      <c r="BZ12" s="165">
        <v>678556.35</v>
      </c>
      <c r="CA12" s="82">
        <f t="shared" si="1"/>
        <v>4344657.54</v>
      </c>
      <c r="CB12" s="63">
        <v>5140</v>
      </c>
      <c r="CC12" s="82"/>
      <c r="CD12" s="63">
        <f t="shared" si="19"/>
        <v>4421</v>
      </c>
      <c r="CE12" s="63">
        <v>615</v>
      </c>
      <c r="CF12" s="63">
        <f t="shared" si="20"/>
        <v>5036</v>
      </c>
      <c r="CG12" s="82">
        <v>755158.5</v>
      </c>
      <c r="CH12" s="63">
        <v>142</v>
      </c>
      <c r="CI12" s="64">
        <v>208913.24</v>
      </c>
      <c r="CJ12" s="82">
        <f t="shared" si="21"/>
        <v>5778372.39</v>
      </c>
      <c r="CK12" s="82">
        <f t="shared" si="22"/>
        <v>5023213.89</v>
      </c>
      <c r="CL12" s="63">
        <f t="shared" si="2"/>
        <v>5178</v>
      </c>
      <c r="CM12" s="82">
        <f t="shared" si="23"/>
        <v>5987285.63</v>
      </c>
      <c r="CN12" s="63">
        <f t="shared" si="3"/>
        <v>97.97665369649805</v>
      </c>
      <c r="CO12" s="82">
        <f t="shared" si="24"/>
        <v>100.73929961089493</v>
      </c>
      <c r="CP12" s="56">
        <v>220</v>
      </c>
      <c r="CQ12" s="56">
        <f>AG12+AI12</f>
        <v>244</v>
      </c>
      <c r="CR12" s="56">
        <v>433</v>
      </c>
      <c r="CS12" s="82">
        <f>AH12+AJ12</f>
        <v>198791.68</v>
      </c>
      <c r="CT12" s="82">
        <v>352773.76</v>
      </c>
      <c r="CU12" s="63">
        <f t="shared" si="25"/>
        <v>110.9090909090909</v>
      </c>
      <c r="CV12" s="21">
        <f t="shared" si="4"/>
        <v>-75</v>
      </c>
    </row>
    <row r="13" spans="1:100" s="21" customFormat="1" ht="15">
      <c r="A13" s="62">
        <v>4010701</v>
      </c>
      <c r="B13" s="5" t="s">
        <v>66</v>
      </c>
      <c r="C13" s="61">
        <v>9810</v>
      </c>
      <c r="D13" s="60"/>
      <c r="E13" s="60"/>
      <c r="F13" s="61"/>
      <c r="G13" s="61"/>
      <c r="H13" s="61"/>
      <c r="I13" s="61"/>
      <c r="J13" s="61"/>
      <c r="K13" s="61"/>
      <c r="L13" s="61"/>
      <c r="M13" s="63"/>
      <c r="N13" s="62"/>
      <c r="O13" s="66"/>
      <c r="P13" s="66"/>
      <c r="Q13" s="63"/>
      <c r="R13" s="56"/>
      <c r="S13" s="56"/>
      <c r="T13" s="56"/>
      <c r="U13" s="63"/>
      <c r="V13" s="56"/>
      <c r="W13" s="56"/>
      <c r="X13" s="63"/>
      <c r="Y13" s="63"/>
      <c r="Z13" s="64"/>
      <c r="AA13" s="63"/>
      <c r="AB13" s="63"/>
      <c r="AC13" s="98">
        <v>10529874.89</v>
      </c>
      <c r="AD13" s="56">
        <v>850</v>
      </c>
      <c r="AE13" s="56"/>
      <c r="AF13" s="56">
        <v>2450</v>
      </c>
      <c r="AG13" s="56">
        <v>899</v>
      </c>
      <c r="AH13" s="56">
        <v>759628.03</v>
      </c>
      <c r="AI13" s="56">
        <v>884</v>
      </c>
      <c r="AJ13" s="56">
        <v>746953.48</v>
      </c>
      <c r="AK13" s="56">
        <v>2707</v>
      </c>
      <c r="AL13" s="56">
        <v>860</v>
      </c>
      <c r="AM13" s="56">
        <f t="shared" si="5"/>
        <v>3310</v>
      </c>
      <c r="AN13" s="56">
        <v>4512</v>
      </c>
      <c r="AO13" s="56"/>
      <c r="AP13" s="56">
        <v>3787</v>
      </c>
      <c r="AQ13" s="56">
        <f t="shared" si="6"/>
        <v>2616</v>
      </c>
      <c r="AR13" s="56">
        <v>974</v>
      </c>
      <c r="AS13" s="56">
        <f t="shared" si="7"/>
        <v>3590</v>
      </c>
      <c r="AT13" s="82">
        <f t="shared" si="8"/>
        <v>2210441.52</v>
      </c>
      <c r="AU13" s="82">
        <v>814067.08</v>
      </c>
      <c r="AV13" s="63">
        <v>867</v>
      </c>
      <c r="AW13" s="63">
        <v>5110</v>
      </c>
      <c r="AX13" s="63">
        <f t="shared" si="9"/>
        <v>4457</v>
      </c>
      <c r="AY13" s="82">
        <f t="shared" si="10"/>
        <v>3024508.6</v>
      </c>
      <c r="AZ13" s="82">
        <v>1044031.12</v>
      </c>
      <c r="BA13" s="109">
        <v>646</v>
      </c>
      <c r="BB13" s="82"/>
      <c r="BC13" s="63">
        <v>5950</v>
      </c>
      <c r="BD13" s="63">
        <v>5110</v>
      </c>
      <c r="BE13" s="63">
        <f t="shared" si="11"/>
        <v>5103</v>
      </c>
      <c r="BF13" s="82">
        <f t="shared" si="12"/>
        <v>4068539.72</v>
      </c>
      <c r="BG13" s="106">
        <v>778455.84</v>
      </c>
      <c r="BH13" s="123">
        <v>906</v>
      </c>
      <c r="BI13" s="141">
        <v>805</v>
      </c>
      <c r="BJ13" s="147">
        <f t="shared" si="13"/>
        <v>6755</v>
      </c>
      <c r="BK13" s="29">
        <f t="shared" si="14"/>
        <v>6009</v>
      </c>
      <c r="BL13" s="123">
        <v>1117953.24</v>
      </c>
      <c r="BM13" s="82">
        <f t="shared" si="15"/>
        <v>4846995.5600000005</v>
      </c>
      <c r="BN13" s="63">
        <v>844</v>
      </c>
      <c r="BO13" s="63">
        <v>6755</v>
      </c>
      <c r="BP13" s="63">
        <f t="shared" si="16"/>
        <v>6853</v>
      </c>
      <c r="BQ13" s="82">
        <f t="shared" si="17"/>
        <v>5964948.800000001</v>
      </c>
      <c r="BR13" s="82">
        <v>1041529.76</v>
      </c>
      <c r="BS13" s="153">
        <v>650</v>
      </c>
      <c r="BT13" s="154">
        <v>802126</v>
      </c>
      <c r="BU13" s="63">
        <v>7560</v>
      </c>
      <c r="BV13" s="63">
        <v>8400</v>
      </c>
      <c r="BW13" s="63">
        <f t="shared" si="0"/>
        <v>7503</v>
      </c>
      <c r="BX13" s="82">
        <f t="shared" si="18"/>
        <v>7006478.5600000005</v>
      </c>
      <c r="BY13" s="163">
        <v>1009</v>
      </c>
      <c r="BZ13" s="165">
        <v>1410380.2</v>
      </c>
      <c r="CA13" s="82">
        <f t="shared" si="1"/>
        <v>7808604.5600000005</v>
      </c>
      <c r="CB13" s="63">
        <v>9810</v>
      </c>
      <c r="CC13" s="82"/>
      <c r="CD13" s="63">
        <f t="shared" si="19"/>
        <v>8512</v>
      </c>
      <c r="CE13" s="63">
        <v>997</v>
      </c>
      <c r="CF13" s="63">
        <f t="shared" si="20"/>
        <v>9509</v>
      </c>
      <c r="CG13" s="82">
        <v>1197351.24</v>
      </c>
      <c r="CH13" s="63">
        <v>446</v>
      </c>
      <c r="CI13" s="64">
        <v>623773.82</v>
      </c>
      <c r="CJ13" s="82">
        <f t="shared" si="21"/>
        <v>10416336</v>
      </c>
      <c r="CK13" s="82">
        <f t="shared" si="22"/>
        <v>9218984.76</v>
      </c>
      <c r="CL13" s="63">
        <f t="shared" si="2"/>
        <v>9955</v>
      </c>
      <c r="CM13" s="82">
        <f t="shared" si="23"/>
        <v>11040109.82</v>
      </c>
      <c r="CN13" s="63">
        <f t="shared" si="3"/>
        <v>96.93170234454638</v>
      </c>
      <c r="CO13" s="82">
        <f t="shared" si="24"/>
        <v>101.47808358817534</v>
      </c>
      <c r="CP13" s="56">
        <v>1650</v>
      </c>
      <c r="CQ13" s="56">
        <v>1777</v>
      </c>
      <c r="CR13" s="56">
        <v>839</v>
      </c>
      <c r="CS13" s="82">
        <v>1501511.69</v>
      </c>
      <c r="CT13" s="82">
        <v>708929.83</v>
      </c>
      <c r="CU13" s="63">
        <f t="shared" si="25"/>
        <v>107.69696969696969</v>
      </c>
      <c r="CV13" s="21">
        <f t="shared" si="4"/>
        <v>-7</v>
      </c>
    </row>
    <row r="14" spans="1:100" s="21" customFormat="1" ht="15">
      <c r="A14" s="62">
        <v>4010801</v>
      </c>
      <c r="B14" s="5" t="s">
        <v>67</v>
      </c>
      <c r="C14" s="18">
        <v>10360</v>
      </c>
      <c r="D14" s="60"/>
      <c r="E14" s="60"/>
      <c r="F14" s="61"/>
      <c r="G14" s="61"/>
      <c r="H14" s="61"/>
      <c r="I14" s="61"/>
      <c r="J14" s="61"/>
      <c r="K14" s="61"/>
      <c r="L14" s="61"/>
      <c r="M14" s="63"/>
      <c r="N14" s="62"/>
      <c r="O14" s="66"/>
      <c r="P14" s="66"/>
      <c r="Q14" s="63"/>
      <c r="R14" s="56"/>
      <c r="S14" s="56"/>
      <c r="T14" s="56"/>
      <c r="U14" s="63"/>
      <c r="V14" s="56"/>
      <c r="W14" s="56"/>
      <c r="X14" s="63"/>
      <c r="Y14" s="63"/>
      <c r="Z14" s="64"/>
      <c r="AA14" s="63"/>
      <c r="AB14" s="63"/>
      <c r="AC14" s="98">
        <v>9746863.75</v>
      </c>
      <c r="AD14" s="56">
        <v>1075</v>
      </c>
      <c r="AE14" s="56"/>
      <c r="AF14" s="56">
        <v>2150</v>
      </c>
      <c r="AG14" s="56">
        <v>0</v>
      </c>
      <c r="AH14" s="56">
        <v>0</v>
      </c>
      <c r="AI14" s="56">
        <v>1717</v>
      </c>
      <c r="AJ14" s="56">
        <v>1631819.63</v>
      </c>
      <c r="AK14" s="56">
        <v>2360</v>
      </c>
      <c r="AL14" s="56">
        <v>1075</v>
      </c>
      <c r="AM14" s="56">
        <f t="shared" si="5"/>
        <v>3225</v>
      </c>
      <c r="AN14" s="56">
        <v>3592</v>
      </c>
      <c r="AO14" s="56"/>
      <c r="AP14" s="56">
        <v>3027</v>
      </c>
      <c r="AQ14" s="56">
        <f t="shared" si="6"/>
        <v>2154</v>
      </c>
      <c r="AR14" s="56">
        <v>642</v>
      </c>
      <c r="AS14" s="56">
        <f t="shared" si="7"/>
        <v>2796</v>
      </c>
      <c r="AT14" s="82">
        <f t="shared" si="8"/>
        <v>2047140.0599999998</v>
      </c>
      <c r="AU14" s="82">
        <v>600443.34</v>
      </c>
      <c r="AV14" s="63">
        <v>740</v>
      </c>
      <c r="AW14" s="63">
        <v>3650</v>
      </c>
      <c r="AX14" s="63">
        <f t="shared" si="9"/>
        <v>3536</v>
      </c>
      <c r="AY14" s="82">
        <f t="shared" si="10"/>
        <v>2647583.4</v>
      </c>
      <c r="AZ14" s="82">
        <v>919642.4</v>
      </c>
      <c r="BA14" s="109">
        <v>143</v>
      </c>
      <c r="BB14" s="82"/>
      <c r="BC14" s="63">
        <v>4900</v>
      </c>
      <c r="BD14" s="63">
        <v>3650</v>
      </c>
      <c r="BE14" s="63">
        <f t="shared" si="11"/>
        <v>3679</v>
      </c>
      <c r="BF14" s="82">
        <f t="shared" si="12"/>
        <v>3567225.8</v>
      </c>
      <c r="BG14" s="106">
        <v>177714.68</v>
      </c>
      <c r="BH14" s="123">
        <v>1210</v>
      </c>
      <c r="BI14" s="141">
        <v>907</v>
      </c>
      <c r="BJ14" s="147">
        <f t="shared" si="13"/>
        <v>5807</v>
      </c>
      <c r="BK14" s="29">
        <f t="shared" si="14"/>
        <v>4889</v>
      </c>
      <c r="BL14" s="123">
        <v>1464680.8</v>
      </c>
      <c r="BM14" s="82">
        <f t="shared" si="15"/>
        <v>3744940.48</v>
      </c>
      <c r="BN14" s="63">
        <v>901</v>
      </c>
      <c r="BO14" s="63">
        <v>5800</v>
      </c>
      <c r="BP14" s="63">
        <f t="shared" si="16"/>
        <v>5790</v>
      </c>
      <c r="BQ14" s="82">
        <f t="shared" si="17"/>
        <v>5209621.28</v>
      </c>
      <c r="BR14" s="82">
        <v>1090642.48</v>
      </c>
      <c r="BS14" s="153">
        <v>1162</v>
      </c>
      <c r="BT14" s="154">
        <v>1406577.76</v>
      </c>
      <c r="BU14" s="63">
        <v>7000</v>
      </c>
      <c r="BV14" s="63">
        <v>8680</v>
      </c>
      <c r="BW14" s="63">
        <f t="shared" si="0"/>
        <v>6952</v>
      </c>
      <c r="BX14" s="82">
        <f t="shared" si="18"/>
        <v>6300263.76</v>
      </c>
      <c r="BY14" s="163">
        <v>1656</v>
      </c>
      <c r="BZ14" s="165">
        <v>2305284.48</v>
      </c>
      <c r="CA14" s="82">
        <f t="shared" si="1"/>
        <v>7706841.52</v>
      </c>
      <c r="CB14" s="63">
        <v>10318</v>
      </c>
      <c r="CC14" s="82"/>
      <c r="CD14" s="63">
        <f t="shared" si="19"/>
        <v>8608</v>
      </c>
      <c r="CE14" s="63">
        <v>1737</v>
      </c>
      <c r="CF14" s="63">
        <f t="shared" si="20"/>
        <v>10345</v>
      </c>
      <c r="CG14" s="82">
        <v>2080130.56</v>
      </c>
      <c r="CH14" s="63">
        <v>128</v>
      </c>
      <c r="CI14" s="64">
        <v>183686.04</v>
      </c>
      <c r="CJ14" s="82">
        <f t="shared" si="21"/>
        <v>12092256.56</v>
      </c>
      <c r="CK14" s="82">
        <f t="shared" si="22"/>
        <v>10012126</v>
      </c>
      <c r="CL14" s="63">
        <f t="shared" si="2"/>
        <v>10473</v>
      </c>
      <c r="CM14" s="82">
        <f t="shared" si="23"/>
        <v>12275942.6</v>
      </c>
      <c r="CN14" s="63">
        <f t="shared" si="3"/>
        <v>100.26167861988758</v>
      </c>
      <c r="CO14" s="82">
        <f t="shared" si="24"/>
        <v>101.09073359073359</v>
      </c>
      <c r="CP14" s="56">
        <v>1792</v>
      </c>
      <c r="CQ14" s="56">
        <v>1717</v>
      </c>
      <c r="CR14" s="56">
        <v>437</v>
      </c>
      <c r="CS14" s="82">
        <v>1631819.63</v>
      </c>
      <c r="CT14" s="82">
        <v>415320.43</v>
      </c>
      <c r="CU14" s="63">
        <f t="shared" si="25"/>
        <v>95.81473214285714</v>
      </c>
      <c r="CV14" s="21">
        <f t="shared" si="4"/>
        <v>29</v>
      </c>
    </row>
    <row r="15" spans="1:100" s="21" customFormat="1" ht="15">
      <c r="A15" s="62">
        <v>4010901</v>
      </c>
      <c r="B15" s="5" t="s">
        <v>68</v>
      </c>
      <c r="C15" s="61">
        <v>2490</v>
      </c>
      <c r="D15" s="60"/>
      <c r="E15" s="60"/>
      <c r="F15" s="61"/>
      <c r="G15" s="61"/>
      <c r="H15" s="61"/>
      <c r="I15" s="61"/>
      <c r="J15" s="61"/>
      <c r="K15" s="61"/>
      <c r="L15" s="61"/>
      <c r="M15" s="63"/>
      <c r="N15" s="62"/>
      <c r="O15" s="66"/>
      <c r="P15" s="66"/>
      <c r="Q15" s="63"/>
      <c r="R15" s="56"/>
      <c r="S15" s="56"/>
      <c r="T15" s="56"/>
      <c r="U15" s="63"/>
      <c r="V15" s="56"/>
      <c r="W15" s="56"/>
      <c r="X15" s="63"/>
      <c r="Y15" s="63"/>
      <c r="Z15" s="64"/>
      <c r="AA15" s="63"/>
      <c r="AB15" s="63"/>
      <c r="AC15" s="98">
        <v>2884810.02</v>
      </c>
      <c r="AD15" s="56">
        <v>120</v>
      </c>
      <c r="AE15" s="56"/>
      <c r="AF15" s="56">
        <v>600</v>
      </c>
      <c r="AG15" s="56">
        <v>120</v>
      </c>
      <c r="AH15" s="56">
        <v>115045.2</v>
      </c>
      <c r="AI15" s="56">
        <v>240</v>
      </c>
      <c r="AJ15" s="56">
        <v>230090.4</v>
      </c>
      <c r="AK15" s="56">
        <v>608</v>
      </c>
      <c r="AL15" s="56">
        <v>210</v>
      </c>
      <c r="AM15" s="56">
        <f t="shared" si="5"/>
        <v>810</v>
      </c>
      <c r="AN15" s="56">
        <v>1017</v>
      </c>
      <c r="AO15" s="56"/>
      <c r="AP15" s="56">
        <v>934</v>
      </c>
      <c r="AQ15" s="56">
        <f t="shared" si="6"/>
        <v>579</v>
      </c>
      <c r="AR15" s="56">
        <v>234</v>
      </c>
      <c r="AS15" s="56">
        <f t="shared" si="7"/>
        <v>813</v>
      </c>
      <c r="AT15" s="82">
        <f t="shared" si="8"/>
        <v>555093.09</v>
      </c>
      <c r="AU15" s="82">
        <v>217065.42</v>
      </c>
      <c r="AV15" s="63">
        <v>217</v>
      </c>
      <c r="AW15" s="63">
        <v>1229</v>
      </c>
      <c r="AX15" s="63">
        <f t="shared" si="9"/>
        <v>1030</v>
      </c>
      <c r="AY15" s="82">
        <f t="shared" si="10"/>
        <v>772158.51</v>
      </c>
      <c r="AZ15" s="82">
        <v>273131.39</v>
      </c>
      <c r="BA15" s="109">
        <v>214</v>
      </c>
      <c r="BB15" s="82"/>
      <c r="BC15" s="63">
        <v>1443</v>
      </c>
      <c r="BD15" s="63">
        <v>1229</v>
      </c>
      <c r="BE15" s="63">
        <f t="shared" si="11"/>
        <v>1244</v>
      </c>
      <c r="BF15" s="82">
        <f t="shared" si="12"/>
        <v>1045289.9</v>
      </c>
      <c r="BG15" s="106">
        <v>269355.38</v>
      </c>
      <c r="BH15" s="123">
        <v>200</v>
      </c>
      <c r="BI15" s="141">
        <v>216</v>
      </c>
      <c r="BJ15" s="147">
        <f t="shared" si="13"/>
        <v>1659</v>
      </c>
      <c r="BK15" s="29">
        <f t="shared" si="14"/>
        <v>1444</v>
      </c>
      <c r="BL15" s="123">
        <v>251734</v>
      </c>
      <c r="BM15" s="82">
        <f t="shared" si="15"/>
        <v>1314645.28</v>
      </c>
      <c r="BN15" s="63">
        <v>206</v>
      </c>
      <c r="BO15" s="63">
        <v>1642</v>
      </c>
      <c r="BP15" s="63">
        <f t="shared" si="16"/>
        <v>1650</v>
      </c>
      <c r="BQ15" s="82">
        <f t="shared" si="17"/>
        <v>1566379.28</v>
      </c>
      <c r="BR15" s="82">
        <v>259286.02</v>
      </c>
      <c r="BS15" s="153">
        <v>208</v>
      </c>
      <c r="BT15" s="154">
        <v>280099.04</v>
      </c>
      <c r="BU15" s="63">
        <v>1862</v>
      </c>
      <c r="BV15" s="63">
        <v>2082</v>
      </c>
      <c r="BW15" s="63">
        <f t="shared" si="0"/>
        <v>1858</v>
      </c>
      <c r="BX15" s="82">
        <f t="shared" si="18"/>
        <v>1825665.3</v>
      </c>
      <c r="BY15" s="163">
        <v>201</v>
      </c>
      <c r="BZ15" s="165">
        <v>307540.05</v>
      </c>
      <c r="CA15" s="82">
        <f t="shared" si="1"/>
        <v>2105764.34</v>
      </c>
      <c r="CB15" s="63">
        <v>2263</v>
      </c>
      <c r="CC15" s="82"/>
      <c r="CD15" s="63">
        <f t="shared" si="19"/>
        <v>2059</v>
      </c>
      <c r="CE15" s="63">
        <v>240</v>
      </c>
      <c r="CF15" s="63">
        <f t="shared" si="20"/>
        <v>2299</v>
      </c>
      <c r="CG15" s="82">
        <v>315991.2</v>
      </c>
      <c r="CH15" s="63">
        <v>240</v>
      </c>
      <c r="CI15" s="64">
        <v>316701.6</v>
      </c>
      <c r="CJ15" s="82">
        <f t="shared" si="21"/>
        <v>2729295.59</v>
      </c>
      <c r="CK15" s="82">
        <f t="shared" si="22"/>
        <v>2413304.3899999997</v>
      </c>
      <c r="CL15" s="63">
        <f t="shared" si="2"/>
        <v>2539</v>
      </c>
      <c r="CM15" s="82">
        <f t="shared" si="23"/>
        <v>3045997.19</v>
      </c>
      <c r="CN15" s="63">
        <f t="shared" si="3"/>
        <v>101.59080866106937</v>
      </c>
      <c r="CO15" s="82">
        <f t="shared" si="24"/>
        <v>101.96787148594377</v>
      </c>
      <c r="CP15" s="56">
        <v>359</v>
      </c>
      <c r="CQ15" s="56">
        <f>AG15+AI15</f>
        <v>360</v>
      </c>
      <c r="CR15" s="56">
        <v>219</v>
      </c>
      <c r="CS15" s="82">
        <f>AH15+AJ15</f>
        <v>345135.6</v>
      </c>
      <c r="CT15" s="82">
        <v>209957.49</v>
      </c>
      <c r="CU15" s="63">
        <f t="shared" si="25"/>
        <v>100.27855153203342</v>
      </c>
      <c r="CV15" s="21">
        <f t="shared" si="4"/>
        <v>15</v>
      </c>
    </row>
    <row r="16" spans="1:100" s="21" customFormat="1" ht="15">
      <c r="A16" s="62">
        <v>4011001</v>
      </c>
      <c r="B16" s="5" t="s">
        <v>69</v>
      </c>
      <c r="C16" s="61">
        <v>3750</v>
      </c>
      <c r="D16" s="60"/>
      <c r="E16" s="60"/>
      <c r="F16" s="61"/>
      <c r="G16" s="61"/>
      <c r="H16" s="61"/>
      <c r="I16" s="61"/>
      <c r="J16" s="61"/>
      <c r="K16" s="61"/>
      <c r="L16" s="61"/>
      <c r="M16" s="63"/>
      <c r="N16" s="62"/>
      <c r="O16" s="66"/>
      <c r="P16" s="66"/>
      <c r="Q16" s="63"/>
      <c r="R16" s="56"/>
      <c r="S16" s="56"/>
      <c r="T16" s="56"/>
      <c r="U16" s="63"/>
      <c r="V16" s="56"/>
      <c r="W16" s="56"/>
      <c r="X16" s="63"/>
      <c r="Y16" s="63"/>
      <c r="Z16" s="64"/>
      <c r="AA16" s="63"/>
      <c r="AB16" s="63"/>
      <c r="AC16" s="98">
        <v>4273241.97</v>
      </c>
      <c r="AD16" s="56">
        <v>0</v>
      </c>
      <c r="AE16" s="56"/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184</v>
      </c>
      <c r="AL16" s="56">
        <v>417</v>
      </c>
      <c r="AM16" s="56">
        <f t="shared" si="5"/>
        <v>417</v>
      </c>
      <c r="AN16" s="56">
        <v>870</v>
      </c>
      <c r="AO16" s="56"/>
      <c r="AP16" s="56">
        <v>480</v>
      </c>
      <c r="AQ16" s="56">
        <f t="shared" si="6"/>
        <v>0</v>
      </c>
      <c r="AR16" s="56">
        <v>462</v>
      </c>
      <c r="AS16" s="56">
        <f t="shared" si="7"/>
        <v>462</v>
      </c>
      <c r="AT16" s="82">
        <f t="shared" si="8"/>
        <v>0</v>
      </c>
      <c r="AU16" s="82">
        <v>400743.42</v>
      </c>
      <c r="AV16" s="63">
        <v>261</v>
      </c>
      <c r="AW16" s="63">
        <v>1287</v>
      </c>
      <c r="AX16" s="63">
        <f t="shared" si="9"/>
        <v>723</v>
      </c>
      <c r="AY16" s="82">
        <f t="shared" si="10"/>
        <v>400743.42</v>
      </c>
      <c r="AZ16" s="82">
        <v>307176.12</v>
      </c>
      <c r="BA16" s="109">
        <v>85</v>
      </c>
      <c r="BB16" s="82"/>
      <c r="BC16" s="63">
        <v>1707</v>
      </c>
      <c r="BD16" s="63">
        <v>808</v>
      </c>
      <c r="BE16" s="63">
        <f t="shared" si="11"/>
        <v>808</v>
      </c>
      <c r="BF16" s="82">
        <f t="shared" si="12"/>
        <v>707919.54</v>
      </c>
      <c r="BG16" s="106">
        <v>100038.2</v>
      </c>
      <c r="BH16" s="123">
        <v>656</v>
      </c>
      <c r="BI16" s="141">
        <v>320</v>
      </c>
      <c r="BJ16" s="147">
        <f t="shared" si="13"/>
        <v>2027</v>
      </c>
      <c r="BK16" s="29">
        <f t="shared" si="14"/>
        <v>1464</v>
      </c>
      <c r="BL16" s="123">
        <v>772059.52</v>
      </c>
      <c r="BM16" s="82">
        <f t="shared" si="15"/>
        <v>807957.74</v>
      </c>
      <c r="BN16" s="63">
        <v>331</v>
      </c>
      <c r="BO16" s="63">
        <v>1776</v>
      </c>
      <c r="BP16" s="63">
        <f t="shared" si="16"/>
        <v>1795</v>
      </c>
      <c r="BQ16" s="82">
        <f t="shared" si="17"/>
        <v>1580017.26</v>
      </c>
      <c r="BR16" s="82">
        <v>389560.52</v>
      </c>
      <c r="BS16" s="153">
        <v>220</v>
      </c>
      <c r="BT16" s="154">
        <v>259010.4</v>
      </c>
      <c r="BU16" s="63">
        <v>2276</v>
      </c>
      <c r="BV16" s="63">
        <v>2796</v>
      </c>
      <c r="BW16" s="63">
        <f t="shared" si="0"/>
        <v>2015</v>
      </c>
      <c r="BX16" s="82">
        <f t="shared" si="18"/>
        <v>1969577.78</v>
      </c>
      <c r="BY16" s="163">
        <v>350</v>
      </c>
      <c r="BZ16" s="165">
        <v>475930</v>
      </c>
      <c r="CA16" s="82">
        <f t="shared" si="1"/>
        <v>2228588.18</v>
      </c>
      <c r="CB16" s="63">
        <v>3116</v>
      </c>
      <c r="CC16" s="82"/>
      <c r="CD16" s="63">
        <f t="shared" si="19"/>
        <v>2365</v>
      </c>
      <c r="CE16" s="63">
        <v>632</v>
      </c>
      <c r="CF16" s="63">
        <f t="shared" si="20"/>
        <v>2997</v>
      </c>
      <c r="CG16" s="82">
        <v>744066.24</v>
      </c>
      <c r="CH16" s="63">
        <v>790</v>
      </c>
      <c r="CI16" s="64">
        <v>1110289.7</v>
      </c>
      <c r="CJ16" s="82">
        <f t="shared" si="21"/>
        <v>3448584.42</v>
      </c>
      <c r="CK16" s="82">
        <f t="shared" si="22"/>
        <v>2704518.18</v>
      </c>
      <c r="CL16" s="63">
        <f t="shared" si="2"/>
        <v>3787</v>
      </c>
      <c r="CM16" s="82">
        <f t="shared" si="23"/>
        <v>4558874.12</v>
      </c>
      <c r="CN16" s="63">
        <f t="shared" si="3"/>
        <v>96.18100128369704</v>
      </c>
      <c r="CO16" s="82">
        <f t="shared" si="24"/>
        <v>100.98666666666666</v>
      </c>
      <c r="CP16" s="56">
        <v>0</v>
      </c>
      <c r="CQ16" s="56">
        <f>AG16+AI16</f>
        <v>0</v>
      </c>
      <c r="CR16" s="56"/>
      <c r="CS16" s="82">
        <f>AH16+AJ16</f>
        <v>0</v>
      </c>
      <c r="CT16" s="82"/>
      <c r="CU16" s="63">
        <v>0</v>
      </c>
      <c r="CV16" s="21">
        <f t="shared" si="4"/>
        <v>-479</v>
      </c>
    </row>
    <row r="17" spans="1:100" s="21" customFormat="1" ht="15">
      <c r="A17" s="62">
        <v>4011101</v>
      </c>
      <c r="B17" s="5" t="s">
        <v>70</v>
      </c>
      <c r="C17" s="61">
        <v>8010</v>
      </c>
      <c r="D17" s="60"/>
      <c r="E17" s="60"/>
      <c r="F17" s="61"/>
      <c r="G17" s="61"/>
      <c r="H17" s="61"/>
      <c r="I17" s="61"/>
      <c r="J17" s="61"/>
      <c r="K17" s="61"/>
      <c r="L17" s="61"/>
      <c r="M17" s="63"/>
      <c r="N17" s="62"/>
      <c r="O17" s="66"/>
      <c r="P17" s="66"/>
      <c r="Q17" s="63"/>
      <c r="R17" s="56"/>
      <c r="S17" s="56"/>
      <c r="T17" s="56"/>
      <c r="U17" s="63"/>
      <c r="V17" s="56"/>
      <c r="W17" s="56"/>
      <c r="X17" s="63"/>
      <c r="Y17" s="63"/>
      <c r="Z17" s="64"/>
      <c r="AA17" s="63"/>
      <c r="AB17" s="63"/>
      <c r="AC17" s="98">
        <v>8864892.3</v>
      </c>
      <c r="AD17" s="56">
        <v>365</v>
      </c>
      <c r="AE17" s="56"/>
      <c r="AF17" s="56">
        <v>1975</v>
      </c>
      <c r="AG17" s="56">
        <v>395</v>
      </c>
      <c r="AH17" s="56">
        <v>359777.85</v>
      </c>
      <c r="AI17" s="56">
        <v>856</v>
      </c>
      <c r="AJ17" s="56">
        <v>779670.48</v>
      </c>
      <c r="AK17" s="56">
        <v>2102</v>
      </c>
      <c r="AL17" s="56">
        <v>805</v>
      </c>
      <c r="AM17" s="56">
        <f t="shared" si="5"/>
        <v>2780</v>
      </c>
      <c r="AN17" s="56">
        <v>3352</v>
      </c>
      <c r="AO17" s="56"/>
      <c r="AP17" s="56">
        <v>3270</v>
      </c>
      <c r="AQ17" s="56">
        <f t="shared" si="6"/>
        <v>1962</v>
      </c>
      <c r="AR17" s="56">
        <v>889</v>
      </c>
      <c r="AS17" s="56">
        <f t="shared" si="7"/>
        <v>2851</v>
      </c>
      <c r="AT17" s="82">
        <f t="shared" si="8"/>
        <v>1787048.46</v>
      </c>
      <c r="AU17" s="82">
        <v>806272.47</v>
      </c>
      <c r="AV17" s="63">
        <v>528</v>
      </c>
      <c r="AW17" s="63">
        <v>4248</v>
      </c>
      <c r="AX17" s="63">
        <f t="shared" si="9"/>
        <v>3379</v>
      </c>
      <c r="AY17" s="82">
        <f t="shared" si="10"/>
        <v>2593320.9299999997</v>
      </c>
      <c r="AZ17" s="82">
        <v>641773.44</v>
      </c>
      <c r="BA17" s="109">
        <v>899</v>
      </c>
      <c r="BB17" s="82"/>
      <c r="BC17" s="63">
        <v>5025</v>
      </c>
      <c r="BD17" s="63">
        <v>4248</v>
      </c>
      <c r="BE17" s="63">
        <f t="shared" si="11"/>
        <v>4278</v>
      </c>
      <c r="BF17" s="82">
        <f t="shared" si="12"/>
        <v>3235094.3699999996</v>
      </c>
      <c r="BG17" s="106">
        <v>1092716.52</v>
      </c>
      <c r="BH17" s="123">
        <v>963</v>
      </c>
      <c r="BI17" s="141">
        <v>777</v>
      </c>
      <c r="BJ17" s="147">
        <f t="shared" si="13"/>
        <v>5802</v>
      </c>
      <c r="BK17" s="29">
        <f t="shared" si="14"/>
        <v>5241</v>
      </c>
      <c r="BL17" s="123">
        <v>1185307.24</v>
      </c>
      <c r="BM17" s="82">
        <f t="shared" si="15"/>
        <v>4327810.89</v>
      </c>
      <c r="BN17" s="63">
        <v>810</v>
      </c>
      <c r="BO17" s="63">
        <v>6015</v>
      </c>
      <c r="BP17" s="63">
        <f t="shared" si="16"/>
        <v>6051</v>
      </c>
      <c r="BQ17" s="82">
        <f t="shared" si="17"/>
        <v>5513118.13</v>
      </c>
      <c r="BR17" s="82">
        <v>997458.3</v>
      </c>
      <c r="BS17" s="153">
        <v>841</v>
      </c>
      <c r="BT17" s="154">
        <v>1028811.83</v>
      </c>
      <c r="BU17" s="63">
        <v>6792</v>
      </c>
      <c r="BV17" s="63">
        <v>7510</v>
      </c>
      <c r="BW17" s="63">
        <f t="shared" si="0"/>
        <v>6892</v>
      </c>
      <c r="BX17" s="82">
        <f t="shared" si="18"/>
        <v>6510576.43</v>
      </c>
      <c r="BY17" s="163">
        <v>688</v>
      </c>
      <c r="BZ17" s="165">
        <v>956237.44</v>
      </c>
      <c r="CA17" s="82">
        <f t="shared" si="1"/>
        <v>7539388.26</v>
      </c>
      <c r="CB17" s="63">
        <v>8010</v>
      </c>
      <c r="CC17" s="82"/>
      <c r="CD17" s="63">
        <f t="shared" si="19"/>
        <v>7580</v>
      </c>
      <c r="CE17" s="63">
        <v>662</v>
      </c>
      <c r="CF17" s="63">
        <f t="shared" si="20"/>
        <v>8242</v>
      </c>
      <c r="CG17" s="82">
        <v>784350.99</v>
      </c>
      <c r="CH17" s="63"/>
      <c r="CI17" s="64"/>
      <c r="CJ17" s="82">
        <f t="shared" si="21"/>
        <v>9279976.69</v>
      </c>
      <c r="CK17" s="82">
        <f t="shared" si="22"/>
        <v>8495625.7</v>
      </c>
      <c r="CL17" s="63">
        <f t="shared" si="2"/>
        <v>8242</v>
      </c>
      <c r="CM17" s="82">
        <f t="shared" si="23"/>
        <v>9279976.69</v>
      </c>
      <c r="CN17" s="63">
        <f t="shared" si="3"/>
        <v>102.896379525593</v>
      </c>
      <c r="CO17" s="82">
        <f t="shared" si="24"/>
        <v>102.896379525593</v>
      </c>
      <c r="CP17" s="56">
        <v>1182</v>
      </c>
      <c r="CQ17" s="56">
        <v>1246</v>
      </c>
      <c r="CR17" s="56">
        <v>716</v>
      </c>
      <c r="CS17" s="82">
        <v>1134894.18</v>
      </c>
      <c r="CT17" s="82">
        <v>652154.28</v>
      </c>
      <c r="CU17" s="63">
        <f t="shared" si="25"/>
        <v>105.41455160744502</v>
      </c>
      <c r="CV17" s="21">
        <f t="shared" si="4"/>
        <v>30</v>
      </c>
    </row>
    <row r="18" spans="1:100" s="21" customFormat="1" ht="15">
      <c r="A18" s="62">
        <v>4011201</v>
      </c>
      <c r="B18" s="5" t="s">
        <v>71</v>
      </c>
      <c r="C18" s="61">
        <v>2665</v>
      </c>
      <c r="D18" s="60"/>
      <c r="E18" s="60"/>
      <c r="F18" s="61"/>
      <c r="G18" s="61"/>
      <c r="H18" s="61"/>
      <c r="I18" s="61"/>
      <c r="J18" s="61"/>
      <c r="K18" s="61"/>
      <c r="L18" s="61"/>
      <c r="M18" s="63"/>
      <c r="N18" s="62"/>
      <c r="O18" s="66"/>
      <c r="P18" s="66"/>
      <c r="Q18" s="63"/>
      <c r="R18" s="56"/>
      <c r="S18" s="56"/>
      <c r="T18" s="56"/>
      <c r="U18" s="63"/>
      <c r="V18" s="56"/>
      <c r="W18" s="56"/>
      <c r="X18" s="63"/>
      <c r="Y18" s="63"/>
      <c r="Z18" s="64"/>
      <c r="AA18" s="63"/>
      <c r="AB18" s="63"/>
      <c r="AC18" s="98">
        <v>3571846.65</v>
      </c>
      <c r="AD18" s="56">
        <v>0</v>
      </c>
      <c r="AE18" s="56"/>
      <c r="AF18" s="56">
        <v>450</v>
      </c>
      <c r="AG18" s="56">
        <v>0</v>
      </c>
      <c r="AH18" s="56">
        <v>0</v>
      </c>
      <c r="AI18" s="56">
        <v>239</v>
      </c>
      <c r="AJ18" s="56">
        <v>260770.51</v>
      </c>
      <c r="AK18" s="56">
        <v>466</v>
      </c>
      <c r="AL18" s="56">
        <v>290</v>
      </c>
      <c r="AM18" s="56">
        <f t="shared" si="5"/>
        <v>740</v>
      </c>
      <c r="AN18" s="56">
        <v>1030</v>
      </c>
      <c r="AO18" s="56"/>
      <c r="AP18" s="56">
        <v>803</v>
      </c>
      <c r="AQ18" s="56">
        <f t="shared" si="6"/>
        <v>448</v>
      </c>
      <c r="AR18" s="56">
        <v>289</v>
      </c>
      <c r="AS18" s="56">
        <f t="shared" si="7"/>
        <v>737</v>
      </c>
      <c r="AT18" s="82">
        <f t="shared" si="8"/>
        <v>488808.32</v>
      </c>
      <c r="AU18" s="82">
        <v>307426.64</v>
      </c>
      <c r="AV18" s="63">
        <v>293</v>
      </c>
      <c r="AW18" s="63">
        <v>1320</v>
      </c>
      <c r="AX18" s="63">
        <f t="shared" si="9"/>
        <v>1030</v>
      </c>
      <c r="AY18" s="82">
        <f t="shared" si="10"/>
        <v>796234.96</v>
      </c>
      <c r="AZ18" s="82">
        <v>421975.67</v>
      </c>
      <c r="BA18" s="109">
        <v>295</v>
      </c>
      <c r="BB18" s="82"/>
      <c r="BC18" s="63">
        <v>1610</v>
      </c>
      <c r="BD18" s="63">
        <v>1320</v>
      </c>
      <c r="BE18" s="63">
        <f t="shared" si="11"/>
        <v>1325</v>
      </c>
      <c r="BF18" s="82">
        <f t="shared" si="12"/>
        <v>1218210.63</v>
      </c>
      <c r="BG18" s="106">
        <v>424856.05</v>
      </c>
      <c r="BH18" s="123">
        <v>270</v>
      </c>
      <c r="BI18" s="141">
        <v>290</v>
      </c>
      <c r="BJ18" s="147">
        <f t="shared" si="13"/>
        <v>1900</v>
      </c>
      <c r="BK18" s="29">
        <f t="shared" si="14"/>
        <v>1595</v>
      </c>
      <c r="BL18" s="123">
        <v>388851.3</v>
      </c>
      <c r="BM18" s="82">
        <f t="shared" si="15"/>
        <v>1643066.68</v>
      </c>
      <c r="BN18" s="63">
        <v>278</v>
      </c>
      <c r="BO18" s="63">
        <v>1900</v>
      </c>
      <c r="BP18" s="63">
        <f t="shared" si="16"/>
        <v>1873</v>
      </c>
      <c r="BQ18" s="82">
        <f t="shared" si="17"/>
        <v>2031917.98</v>
      </c>
      <c r="BR18" s="82">
        <v>400372.82</v>
      </c>
      <c r="BS18" s="153">
        <v>297</v>
      </c>
      <c r="BT18" s="154">
        <v>427736.43</v>
      </c>
      <c r="BU18" s="63">
        <v>2190</v>
      </c>
      <c r="BV18" s="63">
        <v>2480</v>
      </c>
      <c r="BW18" s="63">
        <f t="shared" si="0"/>
        <v>2170</v>
      </c>
      <c r="BX18" s="82">
        <f t="shared" si="18"/>
        <v>2432290.8</v>
      </c>
      <c r="BY18" s="163">
        <v>254</v>
      </c>
      <c r="BZ18" s="165">
        <v>421594.28</v>
      </c>
      <c r="CA18" s="82">
        <f t="shared" si="1"/>
        <v>2860027.23</v>
      </c>
      <c r="CB18" s="63">
        <v>2665</v>
      </c>
      <c r="CC18" s="82"/>
      <c r="CD18" s="63">
        <f t="shared" si="19"/>
        <v>2424</v>
      </c>
      <c r="CE18" s="63">
        <v>257</v>
      </c>
      <c r="CF18" s="63">
        <f t="shared" si="20"/>
        <v>2681</v>
      </c>
      <c r="CG18" s="82">
        <v>367892.93</v>
      </c>
      <c r="CH18" s="63">
        <v>11</v>
      </c>
      <c r="CI18" s="64">
        <v>18886.12</v>
      </c>
      <c r="CJ18" s="82">
        <f t="shared" si="21"/>
        <v>3649514.44</v>
      </c>
      <c r="CK18" s="82">
        <f t="shared" si="22"/>
        <v>3281621.51</v>
      </c>
      <c r="CL18" s="63">
        <f t="shared" si="2"/>
        <v>2692</v>
      </c>
      <c r="CM18" s="82">
        <f t="shared" si="23"/>
        <v>3668400.56</v>
      </c>
      <c r="CN18" s="63">
        <f t="shared" si="3"/>
        <v>100.60037523452156</v>
      </c>
      <c r="CO18" s="82">
        <f t="shared" si="24"/>
        <v>101.01313320825516</v>
      </c>
      <c r="CP18" s="56">
        <v>200</v>
      </c>
      <c r="CQ18" s="56">
        <f>AG18+AI18</f>
        <v>239</v>
      </c>
      <c r="CR18" s="56">
        <v>209</v>
      </c>
      <c r="CS18" s="82">
        <f>AH18+AJ18</f>
        <v>260770.51</v>
      </c>
      <c r="CT18" s="82">
        <v>228037.81</v>
      </c>
      <c r="CU18" s="63">
        <f t="shared" si="25"/>
        <v>119.5</v>
      </c>
      <c r="CV18" s="21">
        <f t="shared" si="4"/>
        <v>5</v>
      </c>
    </row>
    <row r="19" spans="1:100" s="21" customFormat="1" ht="15">
      <c r="A19" s="62">
        <v>4011401</v>
      </c>
      <c r="B19" s="5" t="s">
        <v>72</v>
      </c>
      <c r="C19" s="61">
        <v>3680</v>
      </c>
      <c r="D19" s="60"/>
      <c r="E19" s="60"/>
      <c r="F19" s="61"/>
      <c r="G19" s="61"/>
      <c r="H19" s="61"/>
      <c r="I19" s="61"/>
      <c r="J19" s="61"/>
      <c r="K19" s="61"/>
      <c r="L19" s="61"/>
      <c r="M19" s="63"/>
      <c r="N19" s="62"/>
      <c r="O19" s="66"/>
      <c r="P19" s="66"/>
      <c r="Q19" s="63"/>
      <c r="R19" s="56"/>
      <c r="S19" s="56"/>
      <c r="T19" s="56"/>
      <c r="U19" s="63"/>
      <c r="V19" s="56"/>
      <c r="W19" s="56"/>
      <c r="X19" s="63"/>
      <c r="Y19" s="63"/>
      <c r="Z19" s="64"/>
      <c r="AA19" s="63"/>
      <c r="AB19" s="63"/>
      <c r="AC19" s="98">
        <v>3986384.24</v>
      </c>
      <c r="AD19" s="56">
        <v>0</v>
      </c>
      <c r="AE19" s="56"/>
      <c r="AF19" s="56">
        <v>788</v>
      </c>
      <c r="AG19" s="56">
        <v>0</v>
      </c>
      <c r="AH19" s="56">
        <v>0</v>
      </c>
      <c r="AI19" s="56">
        <v>396</v>
      </c>
      <c r="AJ19" s="56">
        <v>350947.08</v>
      </c>
      <c r="AK19" s="56">
        <v>825</v>
      </c>
      <c r="AL19" s="56">
        <v>393</v>
      </c>
      <c r="AM19" s="56">
        <f t="shared" si="5"/>
        <v>1181</v>
      </c>
      <c r="AN19" s="56">
        <v>1494</v>
      </c>
      <c r="AO19" s="56"/>
      <c r="AP19" s="56">
        <v>1289</v>
      </c>
      <c r="AQ19" s="56">
        <f t="shared" si="6"/>
        <v>755</v>
      </c>
      <c r="AR19" s="56">
        <v>380</v>
      </c>
      <c r="AS19" s="56">
        <f t="shared" si="7"/>
        <v>1135</v>
      </c>
      <c r="AT19" s="82">
        <f t="shared" si="8"/>
        <v>669103.65</v>
      </c>
      <c r="AU19" s="82">
        <v>328867.2</v>
      </c>
      <c r="AV19" s="63">
        <v>351</v>
      </c>
      <c r="AW19" s="63">
        <v>1859</v>
      </c>
      <c r="AX19" s="63">
        <f t="shared" si="9"/>
        <v>1486</v>
      </c>
      <c r="AY19" s="82">
        <f t="shared" si="10"/>
        <v>997970.8500000001</v>
      </c>
      <c r="AZ19" s="82">
        <v>411919.56</v>
      </c>
      <c r="BA19" s="109">
        <v>338</v>
      </c>
      <c r="BB19" s="82"/>
      <c r="BC19" s="63">
        <v>2169</v>
      </c>
      <c r="BD19" s="63">
        <v>1824</v>
      </c>
      <c r="BE19" s="63">
        <f t="shared" si="11"/>
        <v>1824</v>
      </c>
      <c r="BF19" s="82">
        <f t="shared" si="12"/>
        <v>1409890.4100000001</v>
      </c>
      <c r="BG19" s="106">
        <v>396663.28</v>
      </c>
      <c r="BH19" s="123">
        <v>302</v>
      </c>
      <c r="BI19" s="141">
        <v>351</v>
      </c>
      <c r="BJ19" s="147">
        <f t="shared" si="13"/>
        <v>2520</v>
      </c>
      <c r="BK19" s="29">
        <f t="shared" si="14"/>
        <v>2126</v>
      </c>
      <c r="BL19" s="123">
        <v>354415.12</v>
      </c>
      <c r="BM19" s="82">
        <f t="shared" si="15"/>
        <v>1806553.6900000002</v>
      </c>
      <c r="BN19" s="63">
        <v>325</v>
      </c>
      <c r="BO19" s="63">
        <v>2465</v>
      </c>
      <c r="BP19" s="63">
        <f t="shared" si="16"/>
        <v>2451</v>
      </c>
      <c r="BQ19" s="82">
        <f t="shared" si="17"/>
        <v>2160968.81</v>
      </c>
      <c r="BR19" s="82">
        <v>381407</v>
      </c>
      <c r="BS19" s="153">
        <v>437</v>
      </c>
      <c r="BT19" s="154">
        <v>537964.48</v>
      </c>
      <c r="BU19" s="63">
        <v>2912</v>
      </c>
      <c r="BV19" s="63">
        <v>3323</v>
      </c>
      <c r="BW19" s="63">
        <f t="shared" si="0"/>
        <v>2888</v>
      </c>
      <c r="BX19" s="82">
        <f t="shared" si="18"/>
        <v>2542375.81</v>
      </c>
      <c r="BY19" s="163">
        <v>349</v>
      </c>
      <c r="BZ19" s="165">
        <v>493318.48</v>
      </c>
      <c r="CA19" s="82">
        <f t="shared" si="1"/>
        <v>3080340.29</v>
      </c>
      <c r="CB19" s="63">
        <v>3680</v>
      </c>
      <c r="CC19" s="82"/>
      <c r="CD19" s="63">
        <f t="shared" si="19"/>
        <v>3237</v>
      </c>
      <c r="CE19" s="63">
        <v>427</v>
      </c>
      <c r="CF19" s="63">
        <f t="shared" si="20"/>
        <v>3664</v>
      </c>
      <c r="CG19" s="82">
        <v>476224.56</v>
      </c>
      <c r="CH19" s="63">
        <v>34</v>
      </c>
      <c r="CI19" s="64">
        <v>45675.26</v>
      </c>
      <c r="CJ19" s="82">
        <f t="shared" si="21"/>
        <v>4049883.33</v>
      </c>
      <c r="CK19" s="82">
        <f t="shared" si="22"/>
        <v>3573658.77</v>
      </c>
      <c r="CL19" s="63">
        <f t="shared" si="2"/>
        <v>3698</v>
      </c>
      <c r="CM19" s="82">
        <f t="shared" si="23"/>
        <v>4095558.59</v>
      </c>
      <c r="CN19" s="63">
        <f t="shared" si="3"/>
        <v>99.56521739130434</v>
      </c>
      <c r="CO19" s="82">
        <f t="shared" si="24"/>
        <v>100.48913043478261</v>
      </c>
      <c r="CP19" s="56">
        <v>395</v>
      </c>
      <c r="CQ19" s="56">
        <f>AG19+AI19</f>
        <v>396</v>
      </c>
      <c r="CR19" s="56">
        <v>359</v>
      </c>
      <c r="CS19" s="82">
        <f>AH19+AJ19</f>
        <v>350947.08</v>
      </c>
      <c r="CT19" s="82">
        <v>318156.57</v>
      </c>
      <c r="CU19" s="63">
        <f t="shared" si="25"/>
        <v>100.25316455696202</v>
      </c>
      <c r="CV19" s="21">
        <f t="shared" si="4"/>
        <v>-35</v>
      </c>
    </row>
    <row r="20" spans="1:100" s="21" customFormat="1" ht="15">
      <c r="A20" s="62">
        <v>4011501</v>
      </c>
      <c r="B20" s="5" t="s">
        <v>73</v>
      </c>
      <c r="C20" s="61">
        <v>4890</v>
      </c>
      <c r="D20" s="60"/>
      <c r="E20" s="60"/>
      <c r="F20" s="61"/>
      <c r="G20" s="61"/>
      <c r="H20" s="61"/>
      <c r="I20" s="61"/>
      <c r="J20" s="61"/>
      <c r="K20" s="61"/>
      <c r="L20" s="61"/>
      <c r="M20" s="63"/>
      <c r="N20" s="62"/>
      <c r="O20" s="66"/>
      <c r="P20" s="66"/>
      <c r="Q20" s="63"/>
      <c r="R20" s="56"/>
      <c r="S20" s="56"/>
      <c r="T20" s="56"/>
      <c r="U20" s="63"/>
      <c r="V20" s="56"/>
      <c r="W20" s="56"/>
      <c r="X20" s="63"/>
      <c r="Y20" s="63"/>
      <c r="Z20" s="64"/>
      <c r="AA20" s="63"/>
      <c r="AB20" s="63"/>
      <c r="AC20" s="98">
        <v>6075896.63</v>
      </c>
      <c r="AD20" s="56">
        <v>0</v>
      </c>
      <c r="AE20" s="56"/>
      <c r="AF20" s="56">
        <v>978</v>
      </c>
      <c r="AG20" s="56">
        <v>0</v>
      </c>
      <c r="AH20" s="56">
        <v>0</v>
      </c>
      <c r="AI20" s="56">
        <v>498</v>
      </c>
      <c r="AJ20" s="56">
        <v>498283.86</v>
      </c>
      <c r="AK20" s="56">
        <v>1244</v>
      </c>
      <c r="AL20" s="56">
        <v>489</v>
      </c>
      <c r="AM20" s="56">
        <f t="shared" si="5"/>
        <v>1467</v>
      </c>
      <c r="AN20" s="56">
        <v>1969</v>
      </c>
      <c r="AO20" s="56"/>
      <c r="AP20" s="56">
        <v>1717</v>
      </c>
      <c r="AQ20" s="56">
        <f t="shared" si="6"/>
        <v>996</v>
      </c>
      <c r="AR20" s="56">
        <v>493</v>
      </c>
      <c r="AS20" s="56">
        <f t="shared" si="7"/>
        <v>1489</v>
      </c>
      <c r="AT20" s="82">
        <f t="shared" si="8"/>
        <v>996567.72</v>
      </c>
      <c r="AU20" s="82">
        <v>494594.65</v>
      </c>
      <c r="AV20" s="63">
        <v>495</v>
      </c>
      <c r="AW20" s="63">
        <v>2458</v>
      </c>
      <c r="AX20" s="63">
        <f t="shared" si="9"/>
        <v>1984</v>
      </c>
      <c r="AY20" s="82">
        <f t="shared" si="10"/>
        <v>1491162.37</v>
      </c>
      <c r="AZ20" s="82">
        <v>666834.3</v>
      </c>
      <c r="BA20" s="109">
        <v>503</v>
      </c>
      <c r="BB20" s="82"/>
      <c r="BC20" s="63">
        <v>2947</v>
      </c>
      <c r="BD20" s="63">
        <v>2458</v>
      </c>
      <c r="BE20" s="63">
        <f t="shared" si="11"/>
        <v>2487</v>
      </c>
      <c r="BF20" s="82">
        <f t="shared" si="12"/>
        <v>2157996.67</v>
      </c>
      <c r="BG20" s="106">
        <v>677611.42</v>
      </c>
      <c r="BH20" s="123">
        <v>509</v>
      </c>
      <c r="BI20" s="141">
        <v>489</v>
      </c>
      <c r="BJ20" s="147">
        <f t="shared" si="13"/>
        <v>3436</v>
      </c>
      <c r="BK20" s="29">
        <f t="shared" si="14"/>
        <v>2996</v>
      </c>
      <c r="BL20" s="123">
        <v>687908.41</v>
      </c>
      <c r="BM20" s="82">
        <f t="shared" si="15"/>
        <v>2835608.09</v>
      </c>
      <c r="BN20" s="63">
        <v>505</v>
      </c>
      <c r="BO20" s="63">
        <v>3436</v>
      </c>
      <c r="BP20" s="63">
        <f t="shared" si="16"/>
        <v>3501</v>
      </c>
      <c r="BQ20" s="82">
        <f t="shared" si="17"/>
        <v>3523516.5</v>
      </c>
      <c r="BR20" s="82">
        <v>682502.45</v>
      </c>
      <c r="BS20" s="153">
        <v>486</v>
      </c>
      <c r="BT20" s="154">
        <v>657037.1</v>
      </c>
      <c r="BU20" s="63">
        <v>3925</v>
      </c>
      <c r="BV20" s="63">
        <v>4414</v>
      </c>
      <c r="BW20" s="63">
        <f t="shared" si="0"/>
        <v>3987</v>
      </c>
      <c r="BX20" s="82">
        <f t="shared" si="18"/>
        <v>4206018.95</v>
      </c>
      <c r="BY20" s="163">
        <v>497</v>
      </c>
      <c r="BZ20" s="165">
        <v>772651.11</v>
      </c>
      <c r="CA20" s="82">
        <f t="shared" si="1"/>
        <v>4863056.05</v>
      </c>
      <c r="CB20" s="63">
        <v>4890</v>
      </c>
      <c r="CC20" s="82"/>
      <c r="CD20" s="63">
        <f t="shared" si="19"/>
        <v>4484</v>
      </c>
      <c r="CE20" s="63">
        <v>392</v>
      </c>
      <c r="CF20" s="63">
        <f t="shared" si="20"/>
        <v>4876</v>
      </c>
      <c r="CG20" s="82">
        <v>527243.92</v>
      </c>
      <c r="CH20" s="63">
        <v>21</v>
      </c>
      <c r="CI20" s="64">
        <v>33747.84</v>
      </c>
      <c r="CJ20" s="82">
        <f t="shared" si="21"/>
        <v>6162951.08</v>
      </c>
      <c r="CK20" s="82">
        <f t="shared" si="22"/>
        <v>5635707.16</v>
      </c>
      <c r="CL20" s="63">
        <f t="shared" si="2"/>
        <v>4897</v>
      </c>
      <c r="CM20" s="82">
        <f t="shared" si="23"/>
        <v>6196698.92</v>
      </c>
      <c r="CN20" s="63">
        <f t="shared" si="3"/>
        <v>99.71370143149284</v>
      </c>
      <c r="CO20" s="82">
        <f t="shared" si="24"/>
        <v>100.14314928425358</v>
      </c>
      <c r="CP20" s="56">
        <v>489</v>
      </c>
      <c r="CQ20" s="56">
        <f>AG20+AI20</f>
        <v>498</v>
      </c>
      <c r="CR20" s="56">
        <v>498</v>
      </c>
      <c r="CS20" s="82">
        <f>AH20+AJ20</f>
        <v>498283.86</v>
      </c>
      <c r="CT20" s="82">
        <v>498283.86</v>
      </c>
      <c r="CU20" s="63">
        <f t="shared" si="25"/>
        <v>101.840490797546</v>
      </c>
      <c r="CV20" s="21">
        <f t="shared" si="4"/>
        <v>29</v>
      </c>
    </row>
    <row r="21" spans="1:100" s="21" customFormat="1" ht="15">
      <c r="A21" s="62">
        <v>4011601</v>
      </c>
      <c r="B21" s="5" t="s">
        <v>74</v>
      </c>
      <c r="C21" s="61">
        <v>5740</v>
      </c>
      <c r="D21" s="60"/>
      <c r="E21" s="60"/>
      <c r="F21" s="61"/>
      <c r="G21" s="61"/>
      <c r="H21" s="61"/>
      <c r="I21" s="61"/>
      <c r="J21" s="61"/>
      <c r="K21" s="61"/>
      <c r="L21" s="61"/>
      <c r="M21" s="63"/>
      <c r="N21" s="62"/>
      <c r="O21" s="66"/>
      <c r="P21" s="66"/>
      <c r="Q21" s="63"/>
      <c r="R21" s="56"/>
      <c r="S21" s="56"/>
      <c r="T21" s="56"/>
      <c r="U21" s="63"/>
      <c r="V21" s="56"/>
      <c r="W21" s="56"/>
      <c r="X21" s="63"/>
      <c r="Y21" s="63"/>
      <c r="Z21" s="64"/>
      <c r="AA21" s="63"/>
      <c r="AB21" s="63"/>
      <c r="AC21" s="98">
        <v>6704968.29</v>
      </c>
      <c r="AD21" s="56">
        <v>800</v>
      </c>
      <c r="AE21" s="56"/>
      <c r="AF21" s="56">
        <v>1800</v>
      </c>
      <c r="AG21" s="56">
        <v>456</v>
      </c>
      <c r="AH21" s="56">
        <v>444399.36</v>
      </c>
      <c r="AI21" s="56">
        <v>590</v>
      </c>
      <c r="AJ21" s="56">
        <v>574990.4</v>
      </c>
      <c r="AK21" s="56">
        <v>2003</v>
      </c>
      <c r="AL21" s="56">
        <v>600</v>
      </c>
      <c r="AM21" s="56">
        <f t="shared" si="5"/>
        <v>2400</v>
      </c>
      <c r="AN21" s="56">
        <v>3325</v>
      </c>
      <c r="AO21" s="56"/>
      <c r="AP21" s="56">
        <v>2902</v>
      </c>
      <c r="AQ21" s="56">
        <f t="shared" si="6"/>
        <v>1794</v>
      </c>
      <c r="AR21" s="56">
        <v>813</v>
      </c>
      <c r="AS21" s="56">
        <f t="shared" si="7"/>
        <v>2607</v>
      </c>
      <c r="AT21" s="82">
        <f t="shared" si="8"/>
        <v>1748360.6400000001</v>
      </c>
      <c r="AU21" s="82">
        <v>781845.06</v>
      </c>
      <c r="AV21" s="63">
        <v>679</v>
      </c>
      <c r="AW21" s="63">
        <v>4075</v>
      </c>
      <c r="AX21" s="63">
        <f t="shared" si="9"/>
        <v>3286</v>
      </c>
      <c r="AY21" s="82">
        <f t="shared" si="10"/>
        <v>2530205.7</v>
      </c>
      <c r="AZ21" s="82">
        <v>904652.07</v>
      </c>
      <c r="BA21" s="109">
        <v>767</v>
      </c>
      <c r="BB21" s="82"/>
      <c r="BC21" s="63">
        <v>4675</v>
      </c>
      <c r="BD21" s="63">
        <v>4053</v>
      </c>
      <c r="BE21" s="63">
        <f t="shared" si="11"/>
        <v>4053</v>
      </c>
      <c r="BF21" s="82">
        <f t="shared" si="12"/>
        <v>3434857.77</v>
      </c>
      <c r="BG21" s="106">
        <v>1021897.11</v>
      </c>
      <c r="BH21" s="123">
        <v>766</v>
      </c>
      <c r="BI21" s="141">
        <v>925</v>
      </c>
      <c r="BJ21" s="147">
        <f t="shared" si="13"/>
        <v>5600</v>
      </c>
      <c r="BK21" s="29">
        <f t="shared" si="14"/>
        <v>4819</v>
      </c>
      <c r="BL21" s="123">
        <v>1020564.78</v>
      </c>
      <c r="BM21" s="82">
        <f t="shared" si="15"/>
        <v>4456754.88</v>
      </c>
      <c r="BN21" s="63">
        <v>841</v>
      </c>
      <c r="BO21" s="63">
        <v>5740</v>
      </c>
      <c r="BP21" s="63">
        <f t="shared" si="16"/>
        <v>5660</v>
      </c>
      <c r="BQ21" s="82">
        <f t="shared" si="17"/>
        <v>5477319.66</v>
      </c>
      <c r="BR21" s="82">
        <v>1120489.53</v>
      </c>
      <c r="BS21" s="153">
        <v>362</v>
      </c>
      <c r="BT21" s="154">
        <v>473282.42</v>
      </c>
      <c r="BU21" s="63">
        <v>5940</v>
      </c>
      <c r="BV21" s="63">
        <v>6565</v>
      </c>
      <c r="BW21" s="63">
        <f t="shared" si="0"/>
        <v>6022</v>
      </c>
      <c r="BX21" s="82">
        <f t="shared" si="18"/>
        <v>6597809.19</v>
      </c>
      <c r="BY21" s="163">
        <v>491</v>
      </c>
      <c r="BZ21" s="165">
        <v>733833.87</v>
      </c>
      <c r="CA21" s="82">
        <f t="shared" si="1"/>
        <v>7071091.61</v>
      </c>
      <c r="CB21" s="63">
        <v>6565</v>
      </c>
      <c r="CC21" s="82"/>
      <c r="CD21" s="63">
        <f t="shared" si="19"/>
        <v>6513</v>
      </c>
      <c r="CE21" s="63">
        <v>45</v>
      </c>
      <c r="CF21" s="63">
        <f t="shared" si="20"/>
        <v>6558</v>
      </c>
      <c r="CG21" s="82">
        <v>63857.7</v>
      </c>
      <c r="CH21" s="63">
        <v>37</v>
      </c>
      <c r="CI21" s="64">
        <v>74544.64</v>
      </c>
      <c r="CJ21" s="82">
        <f t="shared" si="21"/>
        <v>7868783.180000001</v>
      </c>
      <c r="CK21" s="82">
        <f t="shared" si="22"/>
        <v>7804925.48</v>
      </c>
      <c r="CL21" s="63">
        <f t="shared" si="2"/>
        <v>6595</v>
      </c>
      <c r="CM21" s="82">
        <f t="shared" si="23"/>
        <v>7943327.82</v>
      </c>
      <c r="CN21" s="63">
        <f t="shared" si="3"/>
        <v>99.8933739527799</v>
      </c>
      <c r="CO21" s="82">
        <f t="shared" si="24"/>
        <v>114.89547038327525</v>
      </c>
      <c r="CP21" s="56">
        <v>1051</v>
      </c>
      <c r="CQ21" s="56">
        <v>1042</v>
      </c>
      <c r="CR21" s="56">
        <v>752</v>
      </c>
      <c r="CS21" s="82">
        <v>1015491.52</v>
      </c>
      <c r="CT21" s="82">
        <v>732869.12</v>
      </c>
      <c r="CU21" s="63">
        <f t="shared" si="25"/>
        <v>99.14367269267365</v>
      </c>
      <c r="CV21" s="21">
        <f t="shared" si="4"/>
        <v>-22</v>
      </c>
    </row>
    <row r="22" spans="1:100" s="21" customFormat="1" ht="15">
      <c r="A22" s="62">
        <v>4011701</v>
      </c>
      <c r="B22" s="5" t="s">
        <v>75</v>
      </c>
      <c r="C22" s="61">
        <v>2135</v>
      </c>
      <c r="D22" s="60"/>
      <c r="E22" s="60"/>
      <c r="F22" s="61"/>
      <c r="G22" s="61"/>
      <c r="H22" s="61"/>
      <c r="I22" s="61"/>
      <c r="J22" s="61"/>
      <c r="K22" s="61"/>
      <c r="L22" s="61"/>
      <c r="M22" s="63"/>
      <c r="N22" s="62"/>
      <c r="O22" s="66"/>
      <c r="P22" s="66"/>
      <c r="Q22" s="63"/>
      <c r="R22" s="56"/>
      <c r="S22" s="56"/>
      <c r="T22" s="56"/>
      <c r="U22" s="63"/>
      <c r="V22" s="56"/>
      <c r="W22" s="56"/>
      <c r="X22" s="63"/>
      <c r="Y22" s="63"/>
      <c r="Z22" s="64"/>
      <c r="AA22" s="63"/>
      <c r="AB22" s="63"/>
      <c r="AC22" s="98">
        <v>2679196.83</v>
      </c>
      <c r="AD22" s="56">
        <v>100</v>
      </c>
      <c r="AE22" s="56"/>
      <c r="AF22" s="56">
        <v>260</v>
      </c>
      <c r="AG22" s="56">
        <v>100</v>
      </c>
      <c r="AH22" s="56">
        <v>103553</v>
      </c>
      <c r="AI22" s="56">
        <v>103</v>
      </c>
      <c r="AJ22" s="56">
        <v>106659.59</v>
      </c>
      <c r="AK22" s="56">
        <v>260</v>
      </c>
      <c r="AL22" s="56">
        <v>400</v>
      </c>
      <c r="AM22" s="56">
        <f t="shared" si="5"/>
        <v>660</v>
      </c>
      <c r="AN22" s="56">
        <v>960</v>
      </c>
      <c r="AO22" s="56"/>
      <c r="AP22" s="56">
        <v>770</v>
      </c>
      <c r="AQ22" s="56">
        <f t="shared" si="6"/>
        <v>257</v>
      </c>
      <c r="AR22" s="56">
        <v>384</v>
      </c>
      <c r="AS22" s="56">
        <f t="shared" si="7"/>
        <v>641</v>
      </c>
      <c r="AT22" s="82">
        <f t="shared" si="8"/>
        <v>266131.21</v>
      </c>
      <c r="AU22" s="82">
        <v>384395.76</v>
      </c>
      <c r="AV22" s="63">
        <v>310</v>
      </c>
      <c r="AW22" s="63">
        <v>1210</v>
      </c>
      <c r="AX22" s="63">
        <f t="shared" si="9"/>
        <v>951</v>
      </c>
      <c r="AY22" s="82">
        <f t="shared" si="10"/>
        <v>650526.97</v>
      </c>
      <c r="AZ22" s="82">
        <v>416018.92</v>
      </c>
      <c r="BA22" s="109">
        <v>257</v>
      </c>
      <c r="BB22" s="82"/>
      <c r="BC22" s="63">
        <v>1510</v>
      </c>
      <c r="BD22" s="63">
        <v>1208</v>
      </c>
      <c r="BE22" s="63">
        <f t="shared" si="11"/>
        <v>1208</v>
      </c>
      <c r="BF22" s="82">
        <f t="shared" si="12"/>
        <v>1066545.89</v>
      </c>
      <c r="BG22" s="106">
        <v>349980.03</v>
      </c>
      <c r="BH22" s="123">
        <v>301</v>
      </c>
      <c r="BI22" s="141">
        <v>200</v>
      </c>
      <c r="BJ22" s="147">
        <f t="shared" si="13"/>
        <v>1710</v>
      </c>
      <c r="BK22" s="29">
        <f t="shared" si="14"/>
        <v>1509</v>
      </c>
      <c r="BL22" s="123">
        <v>392511.94</v>
      </c>
      <c r="BM22" s="82">
        <f t="shared" si="15"/>
        <v>1416525.92</v>
      </c>
      <c r="BN22" s="63">
        <v>201</v>
      </c>
      <c r="BO22" s="63">
        <v>1709</v>
      </c>
      <c r="BP22" s="63">
        <f t="shared" si="16"/>
        <v>1710</v>
      </c>
      <c r="BQ22" s="82">
        <f t="shared" si="17"/>
        <v>1809037.8599999999</v>
      </c>
      <c r="BR22" s="82">
        <v>262031.64</v>
      </c>
      <c r="BS22" s="153">
        <v>121</v>
      </c>
      <c r="BT22" s="154">
        <v>157740.44</v>
      </c>
      <c r="BU22" s="63">
        <v>1829</v>
      </c>
      <c r="BV22" s="63">
        <v>1944</v>
      </c>
      <c r="BW22" s="63">
        <f t="shared" si="0"/>
        <v>1831</v>
      </c>
      <c r="BX22" s="82">
        <f t="shared" si="18"/>
        <v>2071069.5</v>
      </c>
      <c r="BY22" s="163">
        <v>115</v>
      </c>
      <c r="BZ22" s="165">
        <v>172303.35</v>
      </c>
      <c r="CA22" s="82">
        <f t="shared" si="1"/>
        <v>2228809.94</v>
      </c>
      <c r="CB22" s="63">
        <v>2046</v>
      </c>
      <c r="CC22" s="82"/>
      <c r="CD22" s="63">
        <f t="shared" si="19"/>
        <v>1946</v>
      </c>
      <c r="CE22" s="63">
        <v>99</v>
      </c>
      <c r="CF22" s="63">
        <f t="shared" si="20"/>
        <v>2045</v>
      </c>
      <c r="CG22" s="82">
        <v>129060.36</v>
      </c>
      <c r="CH22" s="63">
        <v>90</v>
      </c>
      <c r="CI22" s="64">
        <v>139226.4</v>
      </c>
      <c r="CJ22" s="82">
        <f t="shared" si="21"/>
        <v>2530173.65</v>
      </c>
      <c r="CK22" s="82">
        <f t="shared" si="22"/>
        <v>2401113.29</v>
      </c>
      <c r="CL22" s="63">
        <f t="shared" si="2"/>
        <v>2135</v>
      </c>
      <c r="CM22" s="82">
        <f t="shared" si="23"/>
        <v>2669400.05</v>
      </c>
      <c r="CN22" s="63">
        <f t="shared" si="3"/>
        <v>99.95112414467253</v>
      </c>
      <c r="CO22" s="82">
        <f t="shared" si="24"/>
        <v>100</v>
      </c>
      <c r="CP22" s="56">
        <v>190</v>
      </c>
      <c r="CQ22" s="56">
        <v>190</v>
      </c>
      <c r="CR22" s="56">
        <v>67</v>
      </c>
      <c r="CS22" s="82">
        <v>196750.7</v>
      </c>
      <c r="CT22" s="82">
        <v>69380.51</v>
      </c>
      <c r="CU22" s="63">
        <f t="shared" si="25"/>
        <v>100</v>
      </c>
      <c r="CV22" s="21">
        <f t="shared" si="4"/>
        <v>-2</v>
      </c>
    </row>
    <row r="23" spans="1:100" s="21" customFormat="1" ht="15">
      <c r="A23" s="62">
        <v>4011801</v>
      </c>
      <c r="B23" s="5" t="s">
        <v>76</v>
      </c>
      <c r="C23" s="61">
        <v>4580</v>
      </c>
      <c r="D23" s="60"/>
      <c r="E23" s="60"/>
      <c r="F23" s="61"/>
      <c r="G23" s="61"/>
      <c r="H23" s="61"/>
      <c r="I23" s="61"/>
      <c r="J23" s="61"/>
      <c r="K23" s="61"/>
      <c r="L23" s="61"/>
      <c r="M23" s="63"/>
      <c r="N23" s="62"/>
      <c r="O23" s="66"/>
      <c r="P23" s="66"/>
      <c r="Q23" s="63"/>
      <c r="R23" s="56"/>
      <c r="S23" s="56"/>
      <c r="T23" s="56"/>
      <c r="U23" s="63"/>
      <c r="V23" s="56"/>
      <c r="W23" s="56"/>
      <c r="X23" s="63"/>
      <c r="Y23" s="63"/>
      <c r="Z23" s="64"/>
      <c r="AA23" s="63"/>
      <c r="AB23" s="63"/>
      <c r="AC23" s="98">
        <v>5779849.11</v>
      </c>
      <c r="AD23" s="56">
        <v>250</v>
      </c>
      <c r="AE23" s="56"/>
      <c r="AF23" s="56">
        <v>930</v>
      </c>
      <c r="AG23" s="56">
        <v>250</v>
      </c>
      <c r="AH23" s="56">
        <v>250557.5</v>
      </c>
      <c r="AI23" s="56">
        <v>381</v>
      </c>
      <c r="AJ23" s="56">
        <v>381849.63</v>
      </c>
      <c r="AK23" s="56">
        <v>975</v>
      </c>
      <c r="AL23" s="56">
        <v>450</v>
      </c>
      <c r="AM23" s="56">
        <f t="shared" si="5"/>
        <v>1380</v>
      </c>
      <c r="AN23" s="56">
        <v>1766</v>
      </c>
      <c r="AO23" s="56"/>
      <c r="AP23" s="56">
        <v>1519</v>
      </c>
      <c r="AQ23" s="56">
        <f t="shared" si="6"/>
        <v>869</v>
      </c>
      <c r="AR23" s="56">
        <v>470</v>
      </c>
      <c r="AS23" s="56">
        <f t="shared" si="7"/>
        <v>1339</v>
      </c>
      <c r="AT23" s="82">
        <f t="shared" si="8"/>
        <v>870937.8699999999</v>
      </c>
      <c r="AU23" s="82">
        <v>472912.09</v>
      </c>
      <c r="AV23" s="63">
        <v>415</v>
      </c>
      <c r="AW23" s="63">
        <v>2226</v>
      </c>
      <c r="AX23" s="63">
        <f t="shared" si="9"/>
        <v>1754</v>
      </c>
      <c r="AY23" s="82">
        <f t="shared" si="10"/>
        <v>1343849.96</v>
      </c>
      <c r="AZ23" s="82">
        <v>567985.6</v>
      </c>
      <c r="BA23" s="109">
        <v>478</v>
      </c>
      <c r="BB23" s="82"/>
      <c r="BC23" s="63">
        <v>2670</v>
      </c>
      <c r="BD23" s="63">
        <v>2226</v>
      </c>
      <c r="BE23" s="63">
        <f t="shared" si="11"/>
        <v>2232</v>
      </c>
      <c r="BF23" s="82">
        <f t="shared" si="12"/>
        <v>1911835.56</v>
      </c>
      <c r="BG23" s="106">
        <v>654209.92</v>
      </c>
      <c r="BH23" s="123">
        <v>438</v>
      </c>
      <c r="BI23" s="141">
        <v>382</v>
      </c>
      <c r="BJ23" s="147">
        <f t="shared" si="13"/>
        <v>3052</v>
      </c>
      <c r="BK23" s="29">
        <f t="shared" si="14"/>
        <v>2670</v>
      </c>
      <c r="BL23" s="123">
        <v>599464.32</v>
      </c>
      <c r="BM23" s="82">
        <f t="shared" si="15"/>
        <v>2566045.48</v>
      </c>
      <c r="BN23" s="63">
        <v>385</v>
      </c>
      <c r="BO23" s="63">
        <v>3051</v>
      </c>
      <c r="BP23" s="63">
        <f t="shared" si="16"/>
        <v>3055</v>
      </c>
      <c r="BQ23" s="82">
        <f t="shared" si="17"/>
        <v>3165509.8</v>
      </c>
      <c r="BR23" s="82">
        <v>526926.4</v>
      </c>
      <c r="BS23" s="153">
        <v>386</v>
      </c>
      <c r="BT23" s="154">
        <v>521964.64</v>
      </c>
      <c r="BU23" s="63">
        <v>3441</v>
      </c>
      <c r="BV23" s="63">
        <v>4017</v>
      </c>
      <c r="BW23" s="63">
        <f t="shared" si="0"/>
        <v>3441</v>
      </c>
      <c r="BX23" s="82">
        <f t="shared" si="18"/>
        <v>3692436.1999999997</v>
      </c>
      <c r="BY23" s="163">
        <v>525</v>
      </c>
      <c r="BZ23" s="165">
        <v>824124</v>
      </c>
      <c r="CA23" s="82">
        <f t="shared" si="1"/>
        <v>4214400.84</v>
      </c>
      <c r="CB23" s="63">
        <v>4580</v>
      </c>
      <c r="CC23" s="82"/>
      <c r="CD23" s="63">
        <f t="shared" si="19"/>
        <v>3966</v>
      </c>
      <c r="CE23" s="63">
        <v>597</v>
      </c>
      <c r="CF23" s="63">
        <f t="shared" si="20"/>
        <v>4563</v>
      </c>
      <c r="CG23" s="82">
        <v>771867.27</v>
      </c>
      <c r="CH23" s="63">
        <v>23</v>
      </c>
      <c r="CI23" s="64">
        <v>36032.72</v>
      </c>
      <c r="CJ23" s="82">
        <f t="shared" si="21"/>
        <v>5810392.109999999</v>
      </c>
      <c r="CK23" s="82">
        <f t="shared" si="22"/>
        <v>5038524.84</v>
      </c>
      <c r="CL23" s="63">
        <f t="shared" si="2"/>
        <v>4586</v>
      </c>
      <c r="CM23" s="82">
        <f t="shared" si="23"/>
        <v>5846424.829999999</v>
      </c>
      <c r="CN23" s="63">
        <f t="shared" si="3"/>
        <v>99.62882096069869</v>
      </c>
      <c r="CO23" s="82">
        <f t="shared" si="24"/>
        <v>100.13100436681223</v>
      </c>
      <c r="CP23" s="56">
        <v>629</v>
      </c>
      <c r="CQ23" s="56">
        <v>628</v>
      </c>
      <c r="CR23" s="56">
        <v>241</v>
      </c>
      <c r="CS23" s="82">
        <v>629400.44</v>
      </c>
      <c r="CT23" s="82">
        <v>241537.43</v>
      </c>
      <c r="CU23" s="63">
        <f t="shared" si="25"/>
        <v>99.84101748807632</v>
      </c>
      <c r="CV23" s="21">
        <f t="shared" si="4"/>
        <v>6</v>
      </c>
    </row>
    <row r="24" spans="1:100" s="21" customFormat="1" ht="15">
      <c r="A24" s="62">
        <v>4014801</v>
      </c>
      <c r="B24" s="5" t="s">
        <v>77</v>
      </c>
      <c r="C24" s="61">
        <v>2930</v>
      </c>
      <c r="D24" s="60"/>
      <c r="E24" s="60"/>
      <c r="F24" s="61"/>
      <c r="G24" s="61"/>
      <c r="H24" s="61"/>
      <c r="I24" s="61"/>
      <c r="J24" s="61"/>
      <c r="K24" s="61"/>
      <c r="L24" s="61"/>
      <c r="M24" s="63"/>
      <c r="N24" s="62"/>
      <c r="O24" s="66"/>
      <c r="P24" s="66"/>
      <c r="Q24" s="63"/>
      <c r="R24" s="56"/>
      <c r="S24" s="56"/>
      <c r="T24" s="56"/>
      <c r="U24" s="63"/>
      <c r="V24" s="56"/>
      <c r="W24" s="56"/>
      <c r="X24" s="63"/>
      <c r="Y24" s="63"/>
      <c r="Z24" s="64"/>
      <c r="AA24" s="63"/>
      <c r="AB24" s="63"/>
      <c r="AC24" s="98">
        <v>3263384.42</v>
      </c>
      <c r="AD24" s="56">
        <v>350</v>
      </c>
      <c r="AE24" s="56"/>
      <c r="AF24" s="56">
        <v>1103</v>
      </c>
      <c r="AG24" s="56">
        <v>338</v>
      </c>
      <c r="AH24" s="56">
        <v>326044.94</v>
      </c>
      <c r="AI24" s="56">
        <v>409</v>
      </c>
      <c r="AJ24" s="56">
        <v>394533.67</v>
      </c>
      <c r="AK24" s="56">
        <v>1140</v>
      </c>
      <c r="AL24" s="56">
        <v>387</v>
      </c>
      <c r="AM24" s="56">
        <f t="shared" si="5"/>
        <v>1490</v>
      </c>
      <c r="AN24" s="56">
        <v>1833</v>
      </c>
      <c r="AO24" s="56"/>
      <c r="AP24" s="56">
        <v>1510</v>
      </c>
      <c r="AQ24" s="56">
        <f t="shared" si="6"/>
        <v>1096</v>
      </c>
      <c r="AR24" s="56">
        <v>384</v>
      </c>
      <c r="AS24" s="56">
        <f t="shared" si="7"/>
        <v>1480</v>
      </c>
      <c r="AT24" s="82">
        <f t="shared" si="8"/>
        <v>1057234.48</v>
      </c>
      <c r="AU24" s="82">
        <v>360844.8</v>
      </c>
      <c r="AV24" s="63">
        <v>341</v>
      </c>
      <c r="AW24" s="63">
        <v>2168</v>
      </c>
      <c r="AX24" s="63">
        <f t="shared" si="9"/>
        <v>1821</v>
      </c>
      <c r="AY24" s="82">
        <f t="shared" si="10"/>
        <v>1418079.28</v>
      </c>
      <c r="AZ24" s="82">
        <v>433820.2</v>
      </c>
      <c r="BA24" s="109">
        <v>323</v>
      </c>
      <c r="BB24" s="82"/>
      <c r="BC24" s="63">
        <v>2386</v>
      </c>
      <c r="BD24" s="63">
        <v>2144</v>
      </c>
      <c r="BE24" s="63">
        <f t="shared" si="11"/>
        <v>2144</v>
      </c>
      <c r="BF24" s="82">
        <f t="shared" si="12"/>
        <v>1851899.48</v>
      </c>
      <c r="BG24" s="106">
        <v>410920.6</v>
      </c>
      <c r="BH24" s="123">
        <v>264</v>
      </c>
      <c r="BI24" s="141">
        <v>284</v>
      </c>
      <c r="BJ24" s="147">
        <f t="shared" si="13"/>
        <v>2670</v>
      </c>
      <c r="BK24" s="29">
        <f t="shared" si="14"/>
        <v>2408</v>
      </c>
      <c r="BL24" s="123">
        <v>335860.8</v>
      </c>
      <c r="BM24" s="82">
        <f t="shared" si="15"/>
        <v>2262820.08</v>
      </c>
      <c r="BN24" s="63">
        <v>205</v>
      </c>
      <c r="BO24" s="63">
        <v>2683</v>
      </c>
      <c r="BP24" s="63">
        <f t="shared" si="16"/>
        <v>2613</v>
      </c>
      <c r="BQ24" s="82">
        <f t="shared" si="17"/>
        <v>2598680.88</v>
      </c>
      <c r="BR24" s="82">
        <v>260801</v>
      </c>
      <c r="BS24" s="153">
        <v>338</v>
      </c>
      <c r="BT24" s="154">
        <v>448160.96</v>
      </c>
      <c r="BU24" s="63">
        <v>2930</v>
      </c>
      <c r="BV24" s="63">
        <v>2939</v>
      </c>
      <c r="BW24" s="63">
        <f t="shared" si="0"/>
        <v>2951</v>
      </c>
      <c r="BX24" s="82">
        <f t="shared" si="18"/>
        <v>2859481.88</v>
      </c>
      <c r="BY24" s="160"/>
      <c r="BZ24" s="64"/>
      <c r="CA24" s="82">
        <f t="shared" si="1"/>
        <v>3307642.84</v>
      </c>
      <c r="CB24" s="63">
        <v>2939</v>
      </c>
      <c r="CC24" s="82"/>
      <c r="CD24" s="63">
        <f t="shared" si="19"/>
        <v>2951</v>
      </c>
      <c r="CE24" s="63"/>
      <c r="CF24" s="63">
        <f t="shared" si="20"/>
        <v>2951</v>
      </c>
      <c r="CG24" s="82"/>
      <c r="CH24" s="63"/>
      <c r="CI24" s="64"/>
      <c r="CJ24" s="82">
        <f t="shared" si="21"/>
        <v>3307642.84</v>
      </c>
      <c r="CK24" s="82">
        <f t="shared" si="22"/>
        <v>3307642.84</v>
      </c>
      <c r="CL24" s="63">
        <f t="shared" si="2"/>
        <v>2951</v>
      </c>
      <c r="CM24" s="82">
        <f t="shared" si="23"/>
        <v>3307642.84</v>
      </c>
      <c r="CN24" s="63">
        <f t="shared" si="3"/>
        <v>100.40830214358624</v>
      </c>
      <c r="CO24" s="82">
        <f t="shared" si="24"/>
        <v>100.71672354948807</v>
      </c>
      <c r="CP24" s="56">
        <v>742</v>
      </c>
      <c r="CQ24" s="56">
        <v>745</v>
      </c>
      <c r="CR24" s="56">
        <v>351</v>
      </c>
      <c r="CS24" s="82">
        <v>718649.35</v>
      </c>
      <c r="CT24" s="82">
        <v>338585.13</v>
      </c>
      <c r="CU24" s="63">
        <f t="shared" si="25"/>
        <v>100.40431266846362</v>
      </c>
      <c r="CV24" s="21">
        <f t="shared" si="4"/>
        <v>-24</v>
      </c>
    </row>
    <row r="25" spans="1:100" s="21" customFormat="1" ht="15">
      <c r="A25" s="62">
        <v>4011901</v>
      </c>
      <c r="B25" s="5" t="s">
        <v>78</v>
      </c>
      <c r="C25" s="61">
        <v>12810</v>
      </c>
      <c r="D25" s="60"/>
      <c r="E25" s="60"/>
      <c r="F25" s="61"/>
      <c r="G25" s="61"/>
      <c r="H25" s="61"/>
      <c r="I25" s="61"/>
      <c r="J25" s="61"/>
      <c r="K25" s="61"/>
      <c r="L25" s="61"/>
      <c r="M25" s="63"/>
      <c r="N25" s="62"/>
      <c r="O25" s="66"/>
      <c r="P25" s="66"/>
      <c r="Q25" s="63"/>
      <c r="R25" s="56"/>
      <c r="S25" s="63"/>
      <c r="T25" s="56"/>
      <c r="U25" s="63"/>
      <c r="V25" s="56"/>
      <c r="W25" s="56"/>
      <c r="X25" s="63"/>
      <c r="Y25" s="63"/>
      <c r="Z25" s="64"/>
      <c r="AA25" s="63"/>
      <c r="AB25" s="63"/>
      <c r="AC25" s="98">
        <v>12925659</v>
      </c>
      <c r="AD25" s="56">
        <v>1000</v>
      </c>
      <c r="AE25" s="56"/>
      <c r="AF25" s="56">
        <v>1910</v>
      </c>
      <c r="AG25" s="56">
        <v>159</v>
      </c>
      <c r="AH25" s="56">
        <v>130877.67</v>
      </c>
      <c r="AI25" s="56">
        <v>886</v>
      </c>
      <c r="AJ25" s="56">
        <v>729293.18</v>
      </c>
      <c r="AK25" s="56">
        <v>2473</v>
      </c>
      <c r="AL25" s="56">
        <v>1300</v>
      </c>
      <c r="AM25" s="56">
        <f t="shared" si="5"/>
        <v>3210</v>
      </c>
      <c r="AN25" s="56">
        <v>4170</v>
      </c>
      <c r="AO25" s="56"/>
      <c r="AP25" s="56">
        <v>4101</v>
      </c>
      <c r="AQ25" s="56">
        <f t="shared" si="6"/>
        <v>2396</v>
      </c>
      <c r="AR25" s="56">
        <v>1427</v>
      </c>
      <c r="AS25" s="56">
        <f t="shared" si="7"/>
        <v>3823</v>
      </c>
      <c r="AT25" s="82">
        <f t="shared" si="8"/>
        <v>1972219.48</v>
      </c>
      <c r="AU25" s="82">
        <v>1156029.64</v>
      </c>
      <c r="AV25" s="63">
        <v>981</v>
      </c>
      <c r="AW25" s="63">
        <v>6183</v>
      </c>
      <c r="AX25" s="63">
        <f t="shared" si="9"/>
        <v>4804</v>
      </c>
      <c r="AY25" s="82">
        <f t="shared" si="10"/>
        <v>3128249.12</v>
      </c>
      <c r="AZ25" s="82">
        <v>1063459.32</v>
      </c>
      <c r="BA25" s="109">
        <v>1255</v>
      </c>
      <c r="BB25" s="82"/>
      <c r="BC25" s="63">
        <v>7483</v>
      </c>
      <c r="BD25" s="63">
        <v>6059</v>
      </c>
      <c r="BE25" s="63">
        <f t="shared" si="11"/>
        <v>6059</v>
      </c>
      <c r="BF25" s="82">
        <f t="shared" si="12"/>
        <v>4191708.4400000004</v>
      </c>
      <c r="BG25" s="106">
        <v>1366193</v>
      </c>
      <c r="BH25" s="123">
        <v>1239</v>
      </c>
      <c r="BI25" s="141">
        <v>1300</v>
      </c>
      <c r="BJ25" s="147">
        <f t="shared" si="13"/>
        <v>8783</v>
      </c>
      <c r="BK25" s="29">
        <f t="shared" si="14"/>
        <v>7298</v>
      </c>
      <c r="BL25" s="123">
        <v>1275235.46</v>
      </c>
      <c r="BM25" s="82">
        <f t="shared" si="15"/>
        <v>5557901.44</v>
      </c>
      <c r="BN25" s="63">
        <v>1256</v>
      </c>
      <c r="BO25" s="63">
        <v>8521</v>
      </c>
      <c r="BP25" s="63">
        <f t="shared" si="16"/>
        <v>8554</v>
      </c>
      <c r="BQ25" s="82">
        <f t="shared" si="17"/>
        <v>6833136.9</v>
      </c>
      <c r="BR25" s="82">
        <v>1292248.16</v>
      </c>
      <c r="BS25" s="153">
        <v>1509</v>
      </c>
      <c r="BT25" s="154">
        <v>1599700.38</v>
      </c>
      <c r="BU25" s="63">
        <v>10175</v>
      </c>
      <c r="BV25" s="63">
        <v>11975</v>
      </c>
      <c r="BW25" s="63">
        <f t="shared" si="0"/>
        <v>10063</v>
      </c>
      <c r="BX25" s="82">
        <f t="shared" si="18"/>
        <v>8125385.0600000005</v>
      </c>
      <c r="BY25" s="163">
        <v>1808</v>
      </c>
      <c r="BZ25" s="165">
        <v>2194232.96</v>
      </c>
      <c r="CA25" s="82">
        <f t="shared" si="1"/>
        <v>9725085.440000001</v>
      </c>
      <c r="CB25" s="63">
        <v>12810</v>
      </c>
      <c r="CC25" s="82"/>
      <c r="CD25" s="63">
        <f t="shared" si="19"/>
        <v>11871</v>
      </c>
      <c r="CE25" s="63">
        <v>1846</v>
      </c>
      <c r="CF25" s="63">
        <f t="shared" si="20"/>
        <v>13717</v>
      </c>
      <c r="CG25" s="82">
        <v>1560281.47</v>
      </c>
      <c r="CH25" s="63">
        <v>136</v>
      </c>
      <c r="CI25" s="64">
        <v>132147.76</v>
      </c>
      <c r="CJ25" s="82">
        <f t="shared" si="21"/>
        <v>13479599.870000003</v>
      </c>
      <c r="CK25" s="82">
        <f t="shared" si="22"/>
        <v>11919318.400000002</v>
      </c>
      <c r="CL25" s="63">
        <f t="shared" si="2"/>
        <v>13853</v>
      </c>
      <c r="CM25" s="82">
        <f t="shared" si="23"/>
        <v>13611747.630000003</v>
      </c>
      <c r="CN25" s="63">
        <f t="shared" si="3"/>
        <v>107.08040593286495</v>
      </c>
      <c r="CO25" s="82">
        <f t="shared" si="24"/>
        <v>108.14207650273224</v>
      </c>
      <c r="CP25" s="56">
        <v>870</v>
      </c>
      <c r="CQ25" s="56">
        <v>1040</v>
      </c>
      <c r="CR25" s="56">
        <v>1356</v>
      </c>
      <c r="CS25" s="82">
        <v>856055.2</v>
      </c>
      <c r="CT25" s="82">
        <v>1116164.28</v>
      </c>
      <c r="CU25" s="63">
        <f t="shared" si="25"/>
        <v>119.54022988505749</v>
      </c>
      <c r="CV25" s="21">
        <f t="shared" si="4"/>
        <v>-124</v>
      </c>
    </row>
    <row r="26" spans="1:100" s="21" customFormat="1" ht="15">
      <c r="A26" s="62">
        <v>4012001</v>
      </c>
      <c r="B26" s="5" t="s">
        <v>79</v>
      </c>
      <c r="C26" s="61">
        <v>4770</v>
      </c>
      <c r="D26" s="60"/>
      <c r="E26" s="60"/>
      <c r="F26" s="61"/>
      <c r="G26" s="61"/>
      <c r="H26" s="61"/>
      <c r="I26" s="61"/>
      <c r="J26" s="61"/>
      <c r="K26" s="61"/>
      <c r="L26" s="61"/>
      <c r="M26" s="63"/>
      <c r="N26" s="62"/>
      <c r="O26" s="66"/>
      <c r="P26" s="66"/>
      <c r="Q26" s="63"/>
      <c r="R26" s="56"/>
      <c r="S26" s="56"/>
      <c r="T26" s="56"/>
      <c r="U26" s="63"/>
      <c r="V26" s="56"/>
      <c r="W26" s="56"/>
      <c r="X26" s="63"/>
      <c r="Y26" s="63"/>
      <c r="Z26" s="64"/>
      <c r="AA26" s="63"/>
      <c r="AB26" s="63"/>
      <c r="AC26" s="99">
        <v>5138324.82</v>
      </c>
      <c r="AD26" s="56">
        <v>250</v>
      </c>
      <c r="AE26" s="56"/>
      <c r="AF26" s="56">
        <v>1118</v>
      </c>
      <c r="AG26" s="56">
        <v>291</v>
      </c>
      <c r="AH26" s="56">
        <v>257651.4</v>
      </c>
      <c r="AI26" s="56">
        <v>480</v>
      </c>
      <c r="AJ26" s="56">
        <v>424992</v>
      </c>
      <c r="AK26" s="56">
        <v>1358</v>
      </c>
      <c r="AL26" s="56">
        <v>529</v>
      </c>
      <c r="AM26" s="56">
        <f t="shared" si="5"/>
        <v>1647</v>
      </c>
      <c r="AN26" s="56">
        <v>2131</v>
      </c>
      <c r="AO26" s="56"/>
      <c r="AP26" s="56">
        <v>1818</v>
      </c>
      <c r="AQ26" s="56">
        <f t="shared" si="6"/>
        <v>1116</v>
      </c>
      <c r="AR26" s="56">
        <v>523</v>
      </c>
      <c r="AS26" s="56">
        <f t="shared" si="7"/>
        <v>1639</v>
      </c>
      <c r="AT26" s="82">
        <f t="shared" si="8"/>
        <v>988106.4</v>
      </c>
      <c r="AU26" s="82">
        <v>454779.88</v>
      </c>
      <c r="AV26" s="63">
        <v>484</v>
      </c>
      <c r="AW26" s="63">
        <v>2709</v>
      </c>
      <c r="AX26" s="63">
        <f t="shared" si="9"/>
        <v>2123</v>
      </c>
      <c r="AY26" s="82">
        <f t="shared" si="10"/>
        <v>1442886.28</v>
      </c>
      <c r="AZ26" s="82">
        <v>571633.04</v>
      </c>
      <c r="BA26" s="109">
        <v>548</v>
      </c>
      <c r="BB26" s="82"/>
      <c r="BC26" s="63">
        <v>3493</v>
      </c>
      <c r="BD26" s="63">
        <v>2671</v>
      </c>
      <c r="BE26" s="63">
        <f t="shared" si="11"/>
        <v>2671</v>
      </c>
      <c r="BF26" s="82">
        <f t="shared" si="12"/>
        <v>2014519.32</v>
      </c>
      <c r="BG26" s="106">
        <v>647220.88</v>
      </c>
      <c r="BH26" s="123">
        <v>771</v>
      </c>
      <c r="BI26" s="141">
        <v>490</v>
      </c>
      <c r="BJ26" s="147">
        <f t="shared" si="13"/>
        <v>3983</v>
      </c>
      <c r="BK26" s="29">
        <f t="shared" si="14"/>
        <v>3442</v>
      </c>
      <c r="BL26" s="123">
        <v>833358.48</v>
      </c>
      <c r="BM26" s="82">
        <f t="shared" si="15"/>
        <v>2661740.2</v>
      </c>
      <c r="BN26" s="63">
        <v>481</v>
      </c>
      <c r="BO26" s="63">
        <v>3983</v>
      </c>
      <c r="BP26" s="63">
        <f t="shared" si="16"/>
        <v>3923</v>
      </c>
      <c r="BQ26" s="82">
        <f t="shared" si="17"/>
        <v>3495098.68</v>
      </c>
      <c r="BR26" s="82">
        <v>519903.28</v>
      </c>
      <c r="BS26" s="153">
        <v>478</v>
      </c>
      <c r="BT26" s="154">
        <v>516660.64</v>
      </c>
      <c r="BU26" s="63">
        <v>4475</v>
      </c>
      <c r="BV26" s="63">
        <v>4770</v>
      </c>
      <c r="BW26" s="63">
        <f t="shared" si="0"/>
        <v>4401</v>
      </c>
      <c r="BX26" s="82">
        <f t="shared" si="18"/>
        <v>4015001.96</v>
      </c>
      <c r="BY26" s="163">
        <v>373</v>
      </c>
      <c r="BZ26" s="165">
        <v>466346.98</v>
      </c>
      <c r="CA26" s="82">
        <f t="shared" si="1"/>
        <v>4531662.6</v>
      </c>
      <c r="CB26" s="63">
        <v>4770</v>
      </c>
      <c r="CC26" s="82"/>
      <c r="CD26" s="63">
        <f t="shared" si="19"/>
        <v>4774</v>
      </c>
      <c r="CE26" s="63">
        <v>0</v>
      </c>
      <c r="CF26" s="63">
        <f t="shared" si="20"/>
        <v>4774</v>
      </c>
      <c r="CG26" s="82"/>
      <c r="CH26" s="63"/>
      <c r="CI26" s="64"/>
      <c r="CJ26" s="82">
        <f t="shared" si="21"/>
        <v>4998009.58</v>
      </c>
      <c r="CK26" s="82">
        <f t="shared" si="22"/>
        <v>4998009.58</v>
      </c>
      <c r="CL26" s="63">
        <f t="shared" si="2"/>
        <v>4774</v>
      </c>
      <c r="CM26" s="82">
        <f t="shared" si="23"/>
        <v>4998009.58</v>
      </c>
      <c r="CN26" s="63">
        <f t="shared" si="3"/>
        <v>100.083857442348</v>
      </c>
      <c r="CO26" s="82">
        <f t="shared" si="24"/>
        <v>100.083857442348</v>
      </c>
      <c r="CP26" s="56">
        <v>777</v>
      </c>
      <c r="CQ26" s="56">
        <f>AG26+AI26</f>
        <v>771</v>
      </c>
      <c r="CR26" s="56">
        <v>345</v>
      </c>
      <c r="CS26" s="82">
        <f>AH26+AJ26</f>
        <v>682643.4</v>
      </c>
      <c r="CT26" s="82">
        <v>305463</v>
      </c>
      <c r="CU26" s="63">
        <f t="shared" si="25"/>
        <v>99.22779922779922</v>
      </c>
      <c r="CV26" s="21">
        <f t="shared" si="4"/>
        <v>-38</v>
      </c>
    </row>
    <row r="27" spans="1:100" s="21" customFormat="1" ht="15">
      <c r="A27" s="62">
        <v>4012101</v>
      </c>
      <c r="B27" s="5" t="s">
        <v>80</v>
      </c>
      <c r="C27" s="61">
        <v>5350</v>
      </c>
      <c r="D27" s="60"/>
      <c r="E27" s="60"/>
      <c r="F27" s="61"/>
      <c r="G27" s="61"/>
      <c r="H27" s="61"/>
      <c r="I27" s="61"/>
      <c r="J27" s="61"/>
      <c r="K27" s="61"/>
      <c r="L27" s="61"/>
      <c r="M27" s="63"/>
      <c r="N27" s="62"/>
      <c r="O27" s="66"/>
      <c r="P27" s="66"/>
      <c r="Q27" s="63"/>
      <c r="R27" s="56"/>
      <c r="S27" s="56"/>
      <c r="T27" s="56"/>
      <c r="U27" s="63"/>
      <c r="V27" s="56"/>
      <c r="W27" s="56"/>
      <c r="X27" s="63"/>
      <c r="Y27" s="63"/>
      <c r="Z27" s="64"/>
      <c r="AA27" s="63"/>
      <c r="AB27" s="63"/>
      <c r="AC27" s="98">
        <v>6236484.74</v>
      </c>
      <c r="AD27" s="56">
        <v>0</v>
      </c>
      <c r="AE27" s="56"/>
      <c r="AF27" s="56">
        <v>1072</v>
      </c>
      <c r="AG27" s="56"/>
      <c r="AH27" s="56"/>
      <c r="AI27" s="56">
        <v>536</v>
      </c>
      <c r="AJ27" s="56">
        <v>498008.32</v>
      </c>
      <c r="AK27" s="56">
        <v>1117</v>
      </c>
      <c r="AL27" s="56">
        <v>536</v>
      </c>
      <c r="AM27" s="56">
        <f t="shared" si="5"/>
        <v>1608</v>
      </c>
      <c r="AN27" s="56">
        <v>2140</v>
      </c>
      <c r="AO27" s="56"/>
      <c r="AP27" s="56">
        <v>1887</v>
      </c>
      <c r="AQ27" s="56">
        <f t="shared" si="6"/>
        <v>1068</v>
      </c>
      <c r="AR27" s="56">
        <v>536</v>
      </c>
      <c r="AS27" s="56">
        <f t="shared" si="7"/>
        <v>1604</v>
      </c>
      <c r="AT27" s="82">
        <f t="shared" si="8"/>
        <v>992300.16</v>
      </c>
      <c r="AU27" s="82">
        <v>501111.76</v>
      </c>
      <c r="AV27" s="63">
        <v>536</v>
      </c>
      <c r="AW27" s="63">
        <v>2676</v>
      </c>
      <c r="AX27" s="63">
        <f t="shared" si="9"/>
        <v>2140</v>
      </c>
      <c r="AY27" s="82">
        <f t="shared" si="10"/>
        <v>1493411.92</v>
      </c>
      <c r="AZ27" s="82">
        <v>678667.12</v>
      </c>
      <c r="BA27" s="109">
        <v>533</v>
      </c>
      <c r="BB27" s="82"/>
      <c r="BC27" s="63">
        <v>3214</v>
      </c>
      <c r="BD27" s="63">
        <v>2673</v>
      </c>
      <c r="BE27" s="63">
        <f t="shared" si="11"/>
        <v>2673</v>
      </c>
      <c r="BF27" s="82">
        <f t="shared" si="12"/>
        <v>2172079.04</v>
      </c>
      <c r="BG27" s="106">
        <v>674868.61</v>
      </c>
      <c r="BH27" s="123">
        <v>536</v>
      </c>
      <c r="BI27" s="141">
        <v>538</v>
      </c>
      <c r="BJ27" s="147">
        <f t="shared" si="13"/>
        <v>3752</v>
      </c>
      <c r="BK27" s="29">
        <f t="shared" si="14"/>
        <v>3209</v>
      </c>
      <c r="BL27" s="123">
        <v>678667.12</v>
      </c>
      <c r="BM27" s="82">
        <f t="shared" si="15"/>
        <v>2846947.65</v>
      </c>
      <c r="BN27" s="63">
        <v>535</v>
      </c>
      <c r="BO27" s="63">
        <v>3749</v>
      </c>
      <c r="BP27" s="63">
        <f t="shared" si="16"/>
        <v>3744</v>
      </c>
      <c r="BQ27" s="82">
        <f t="shared" si="17"/>
        <v>3525614.77</v>
      </c>
      <c r="BR27" s="82">
        <v>677400.95</v>
      </c>
      <c r="BS27" s="153">
        <v>540</v>
      </c>
      <c r="BT27" s="154">
        <v>672888.6</v>
      </c>
      <c r="BU27" s="63">
        <v>4285</v>
      </c>
      <c r="BV27" s="63">
        <v>4822</v>
      </c>
      <c r="BW27" s="63">
        <f t="shared" si="0"/>
        <v>4284</v>
      </c>
      <c r="BX27" s="82">
        <f t="shared" si="18"/>
        <v>4203015.72</v>
      </c>
      <c r="BY27" s="163">
        <v>536</v>
      </c>
      <c r="BZ27" s="165">
        <v>777253.6</v>
      </c>
      <c r="CA27" s="82">
        <f t="shared" si="1"/>
        <v>4875904.319999999</v>
      </c>
      <c r="CB27" s="63">
        <v>5350</v>
      </c>
      <c r="CC27" s="82"/>
      <c r="CD27" s="63">
        <f t="shared" si="19"/>
        <v>4820</v>
      </c>
      <c r="CE27" s="63">
        <v>524</v>
      </c>
      <c r="CF27" s="63">
        <f t="shared" si="20"/>
        <v>5344</v>
      </c>
      <c r="CG27" s="82">
        <v>616145.4</v>
      </c>
      <c r="CH27" s="63">
        <v>6</v>
      </c>
      <c r="CI27" s="64">
        <v>8585.22</v>
      </c>
      <c r="CJ27" s="82">
        <f t="shared" si="21"/>
        <v>6269303.319999999</v>
      </c>
      <c r="CK27" s="82">
        <f t="shared" si="22"/>
        <v>5653157.919999999</v>
      </c>
      <c r="CL27" s="63">
        <f t="shared" si="2"/>
        <v>5350</v>
      </c>
      <c r="CM27" s="82">
        <f t="shared" si="23"/>
        <v>6277888.539999999</v>
      </c>
      <c r="CN27" s="63">
        <f t="shared" si="3"/>
        <v>99.88785046728972</v>
      </c>
      <c r="CO27" s="82">
        <f t="shared" si="24"/>
        <v>100</v>
      </c>
      <c r="CP27" s="56">
        <v>536</v>
      </c>
      <c r="CQ27" s="56">
        <f>AG27+AI27</f>
        <v>536</v>
      </c>
      <c r="CR27" s="56">
        <v>532</v>
      </c>
      <c r="CS27" s="82">
        <f>AH27+AJ27</f>
        <v>498008.32</v>
      </c>
      <c r="CT27" s="82">
        <v>494291.84</v>
      </c>
      <c r="CU27" s="63">
        <f t="shared" si="25"/>
        <v>100</v>
      </c>
      <c r="CV27" s="21">
        <f t="shared" si="4"/>
        <v>-3</v>
      </c>
    </row>
    <row r="28" spans="1:100" s="21" customFormat="1" ht="15">
      <c r="A28" s="62">
        <v>4012201</v>
      </c>
      <c r="B28" s="5" t="s">
        <v>81</v>
      </c>
      <c r="C28" s="18">
        <v>3600</v>
      </c>
      <c r="D28" s="60"/>
      <c r="E28" s="60"/>
      <c r="F28" s="61"/>
      <c r="G28" s="61"/>
      <c r="H28" s="61"/>
      <c r="I28" s="61"/>
      <c r="J28" s="61"/>
      <c r="K28" s="61"/>
      <c r="L28" s="61"/>
      <c r="M28" s="63"/>
      <c r="N28" s="62"/>
      <c r="O28" s="66"/>
      <c r="P28" s="66"/>
      <c r="Q28" s="63"/>
      <c r="R28" s="56"/>
      <c r="S28" s="56"/>
      <c r="T28" s="56"/>
      <c r="U28" s="63"/>
      <c r="V28" s="56"/>
      <c r="W28" s="56"/>
      <c r="X28" s="63"/>
      <c r="Y28" s="63"/>
      <c r="Z28" s="64"/>
      <c r="AA28" s="63"/>
      <c r="AB28" s="63"/>
      <c r="AC28" s="98">
        <v>3016865.12</v>
      </c>
      <c r="AD28" s="56">
        <v>400</v>
      </c>
      <c r="AE28" s="56"/>
      <c r="AF28" s="56">
        <v>1800</v>
      </c>
      <c r="AG28" s="56">
        <v>398</v>
      </c>
      <c r="AH28" s="56">
        <v>292581.74</v>
      </c>
      <c r="AI28" s="56">
        <v>691</v>
      </c>
      <c r="AJ28" s="56">
        <v>507974.83</v>
      </c>
      <c r="AK28" s="56">
        <v>1920</v>
      </c>
      <c r="AL28" s="56">
        <v>800</v>
      </c>
      <c r="AM28" s="56">
        <f t="shared" si="5"/>
        <v>2600</v>
      </c>
      <c r="AN28" s="56">
        <v>2784</v>
      </c>
      <c r="AO28" s="56"/>
      <c r="AP28" s="56">
        <v>2357</v>
      </c>
      <c r="AQ28" s="56">
        <f t="shared" si="6"/>
        <v>1811</v>
      </c>
      <c r="AR28" s="56">
        <v>457</v>
      </c>
      <c r="AS28" s="56">
        <f t="shared" si="7"/>
        <v>2268</v>
      </c>
      <c r="AT28" s="82">
        <f t="shared" si="8"/>
        <v>1331320.43</v>
      </c>
      <c r="AU28" s="82">
        <v>340629.52</v>
      </c>
      <c r="AV28" s="63">
        <v>511</v>
      </c>
      <c r="AW28" s="63">
        <v>2884</v>
      </c>
      <c r="AX28" s="63">
        <f t="shared" si="9"/>
        <v>2779</v>
      </c>
      <c r="AY28" s="82">
        <f t="shared" si="10"/>
        <v>1671949.95</v>
      </c>
      <c r="AZ28" s="82">
        <v>517489.7</v>
      </c>
      <c r="BA28" s="109">
        <v>103</v>
      </c>
      <c r="BB28" s="82"/>
      <c r="BC28" s="63">
        <v>2884</v>
      </c>
      <c r="BD28" s="63">
        <v>2882</v>
      </c>
      <c r="BE28" s="63">
        <f t="shared" si="11"/>
        <v>2882</v>
      </c>
      <c r="BF28" s="82">
        <f t="shared" si="12"/>
        <v>2189439.65</v>
      </c>
      <c r="BG28" s="106">
        <v>104308.1</v>
      </c>
      <c r="BH28" s="63">
        <v>0</v>
      </c>
      <c r="BI28" s="135"/>
      <c r="BJ28" s="145">
        <f t="shared" si="13"/>
        <v>2884</v>
      </c>
      <c r="BK28" s="29">
        <f t="shared" si="14"/>
        <v>2882</v>
      </c>
      <c r="BL28" s="82">
        <v>0</v>
      </c>
      <c r="BM28" s="82">
        <f t="shared" si="15"/>
        <v>2293747.75</v>
      </c>
      <c r="BN28" s="63"/>
      <c r="BO28" s="63">
        <v>2884</v>
      </c>
      <c r="BP28" s="63">
        <f t="shared" si="16"/>
        <v>2882</v>
      </c>
      <c r="BQ28" s="82">
        <f t="shared" si="17"/>
        <v>2293747.75</v>
      </c>
      <c r="BR28" s="82"/>
      <c r="BS28" s="153">
        <v>197</v>
      </c>
      <c r="BT28" s="154">
        <v>195766.78</v>
      </c>
      <c r="BU28" s="63">
        <v>3084</v>
      </c>
      <c r="BV28" s="63">
        <v>3284</v>
      </c>
      <c r="BW28" s="63">
        <f t="shared" si="0"/>
        <v>3079</v>
      </c>
      <c r="BX28" s="82">
        <f t="shared" si="18"/>
        <v>2293747.75</v>
      </c>
      <c r="BY28" s="163">
        <v>233</v>
      </c>
      <c r="BZ28" s="165">
        <v>268173.68</v>
      </c>
      <c r="CA28" s="82">
        <f t="shared" si="1"/>
        <v>2489514.53</v>
      </c>
      <c r="CB28" s="63">
        <v>3600</v>
      </c>
      <c r="CC28" s="82"/>
      <c r="CD28" s="63">
        <f t="shared" si="19"/>
        <v>3312</v>
      </c>
      <c r="CE28" s="63">
        <v>312</v>
      </c>
      <c r="CF28" s="63">
        <f t="shared" si="20"/>
        <v>3624</v>
      </c>
      <c r="CG28" s="82">
        <v>300437.28</v>
      </c>
      <c r="CH28" s="63">
        <v>18</v>
      </c>
      <c r="CI28" s="64">
        <v>20870.46</v>
      </c>
      <c r="CJ28" s="82">
        <f t="shared" si="21"/>
        <v>3058125.49</v>
      </c>
      <c r="CK28" s="82">
        <f t="shared" si="22"/>
        <v>2757688.21</v>
      </c>
      <c r="CL28" s="63">
        <f t="shared" si="2"/>
        <v>3642</v>
      </c>
      <c r="CM28" s="82">
        <f t="shared" si="23"/>
        <v>3078995.95</v>
      </c>
      <c r="CN28" s="63">
        <f t="shared" si="3"/>
        <v>100.66666666666666</v>
      </c>
      <c r="CO28" s="82">
        <f t="shared" si="24"/>
        <v>101.16666666666667</v>
      </c>
      <c r="CP28" s="56">
        <v>1000</v>
      </c>
      <c r="CQ28" s="56">
        <v>994</v>
      </c>
      <c r="CR28" s="56">
        <v>817</v>
      </c>
      <c r="CS28" s="82">
        <v>730719.22</v>
      </c>
      <c r="CT28" s="82">
        <v>600601.21</v>
      </c>
      <c r="CU28" s="63">
        <f t="shared" si="25"/>
        <v>99.4</v>
      </c>
      <c r="CV28" s="21">
        <f t="shared" si="4"/>
        <v>-2</v>
      </c>
    </row>
    <row r="29" spans="1:99" s="21" customFormat="1" ht="15">
      <c r="A29" s="62"/>
      <c r="B29" s="5"/>
      <c r="C29" s="60"/>
      <c r="D29" s="62"/>
      <c r="E29" s="62"/>
      <c r="F29" s="61"/>
      <c r="G29" s="61"/>
      <c r="H29" s="61"/>
      <c r="I29" s="61"/>
      <c r="J29" s="61"/>
      <c r="K29" s="61"/>
      <c r="L29" s="61"/>
      <c r="M29" s="62"/>
      <c r="N29" s="62"/>
      <c r="O29" s="66"/>
      <c r="P29" s="62"/>
      <c r="Q29" s="62"/>
      <c r="R29" s="56"/>
      <c r="S29" s="56"/>
      <c r="T29" s="56"/>
      <c r="U29" s="63"/>
      <c r="V29" s="56"/>
      <c r="W29" s="56"/>
      <c r="X29" s="63"/>
      <c r="Y29" s="63"/>
      <c r="Z29" s="64"/>
      <c r="AA29" s="63"/>
      <c r="AB29" s="63"/>
      <c r="AC29" s="98"/>
      <c r="AD29" s="56"/>
      <c r="AE29" s="56"/>
      <c r="AF29" s="56"/>
      <c r="AG29" s="56"/>
      <c r="AH29" s="56"/>
      <c r="AI29" s="56"/>
      <c r="AJ29" s="56"/>
      <c r="AK29" s="56"/>
      <c r="AL29" s="56"/>
      <c r="AM29" s="56">
        <f t="shared" si="5"/>
        <v>0</v>
      </c>
      <c r="AN29" s="56"/>
      <c r="AO29" s="56"/>
      <c r="AP29" s="56"/>
      <c r="AQ29" s="56">
        <f t="shared" si="6"/>
        <v>0</v>
      </c>
      <c r="AR29" s="56"/>
      <c r="AS29" s="56">
        <f t="shared" si="7"/>
        <v>0</v>
      </c>
      <c r="AT29" s="82">
        <f t="shared" si="8"/>
        <v>0</v>
      </c>
      <c r="AU29" s="82"/>
      <c r="AV29" s="63"/>
      <c r="AW29" s="63"/>
      <c r="AX29" s="63"/>
      <c r="AY29" s="82"/>
      <c r="AZ29" s="82"/>
      <c r="BA29" s="109"/>
      <c r="BB29" s="82"/>
      <c r="BC29" s="63"/>
      <c r="BD29" s="63"/>
      <c r="BE29" s="63"/>
      <c r="BF29" s="82"/>
      <c r="BG29" s="106"/>
      <c r="BH29" s="63"/>
      <c r="BI29" s="135"/>
      <c r="BJ29" s="145"/>
      <c r="BK29" s="29"/>
      <c r="BL29" s="82"/>
      <c r="BM29" s="82"/>
      <c r="BN29" s="63"/>
      <c r="BO29" s="63"/>
      <c r="BP29" s="63"/>
      <c r="BQ29" s="82"/>
      <c r="BR29" s="82"/>
      <c r="BS29" s="63"/>
      <c r="BT29" s="82"/>
      <c r="BU29" s="63"/>
      <c r="BV29" s="63"/>
      <c r="BW29" s="63"/>
      <c r="BX29" s="82"/>
      <c r="BY29" s="160"/>
      <c r="BZ29" s="64"/>
      <c r="CA29" s="82"/>
      <c r="CB29" s="63"/>
      <c r="CC29" s="82"/>
      <c r="CD29" s="63"/>
      <c r="CE29" s="63"/>
      <c r="CF29" s="63"/>
      <c r="CG29" s="82"/>
      <c r="CH29" s="63"/>
      <c r="CI29" s="64"/>
      <c r="CJ29" s="82"/>
      <c r="CK29" s="82"/>
      <c r="CL29" s="63"/>
      <c r="CM29" s="82"/>
      <c r="CN29" s="63"/>
      <c r="CO29" s="82"/>
      <c r="CP29" s="56"/>
      <c r="CQ29" s="56"/>
      <c r="CR29" s="56"/>
      <c r="CS29" s="82"/>
      <c r="CT29" s="82"/>
      <c r="CU29" s="63"/>
    </row>
    <row r="30" spans="1:100" s="21" customFormat="1" ht="12.75" customHeight="1">
      <c r="A30" s="62">
        <v>4040101</v>
      </c>
      <c r="B30" s="4" t="s">
        <v>96</v>
      </c>
      <c r="C30" s="60">
        <v>7600</v>
      </c>
      <c r="D30" s="60"/>
      <c r="E30" s="60"/>
      <c r="F30" s="61"/>
      <c r="G30" s="61"/>
      <c r="H30" s="61"/>
      <c r="I30" s="61"/>
      <c r="J30" s="61"/>
      <c r="K30" s="61"/>
      <c r="L30" s="61"/>
      <c r="M30" s="63"/>
      <c r="N30" s="62"/>
      <c r="O30" s="66"/>
      <c r="P30" s="66"/>
      <c r="Q30" s="63"/>
      <c r="R30" s="56"/>
      <c r="S30" s="56"/>
      <c r="T30" s="56"/>
      <c r="U30" s="63"/>
      <c r="V30" s="56"/>
      <c r="W30" s="56"/>
      <c r="X30" s="63"/>
      <c r="Y30" s="63"/>
      <c r="Z30" s="64"/>
      <c r="AA30" s="63"/>
      <c r="AB30" s="63"/>
      <c r="AC30" s="98">
        <v>9034522.96</v>
      </c>
      <c r="AD30" s="56">
        <v>760</v>
      </c>
      <c r="AE30" s="56"/>
      <c r="AF30" s="56">
        <v>1900</v>
      </c>
      <c r="AG30" s="56">
        <v>467</v>
      </c>
      <c r="AH30" s="56">
        <v>459112.37</v>
      </c>
      <c r="AI30" s="56">
        <v>855</v>
      </c>
      <c r="AJ30" s="56">
        <v>840559.05</v>
      </c>
      <c r="AK30" s="56">
        <v>2161</v>
      </c>
      <c r="AL30" s="56">
        <v>760</v>
      </c>
      <c r="AM30" s="56">
        <f t="shared" si="5"/>
        <v>2660</v>
      </c>
      <c r="AN30" s="56">
        <v>3772</v>
      </c>
      <c r="AO30" s="56"/>
      <c r="AP30" s="56">
        <v>3113</v>
      </c>
      <c r="AQ30" s="56">
        <f t="shared" si="6"/>
        <v>2153</v>
      </c>
      <c r="AR30" s="56">
        <v>800</v>
      </c>
      <c r="AS30" s="56">
        <f t="shared" si="7"/>
        <v>2953</v>
      </c>
      <c r="AT30" s="82">
        <f t="shared" si="8"/>
        <v>2116635.83</v>
      </c>
      <c r="AU30" s="82">
        <v>779371.76</v>
      </c>
      <c r="AV30" s="63">
        <v>784</v>
      </c>
      <c r="AW30" s="63">
        <v>4634</v>
      </c>
      <c r="AX30" s="63">
        <f t="shared" si="9"/>
        <v>3737</v>
      </c>
      <c r="AY30" s="82">
        <f t="shared" si="10"/>
        <v>2896007.59</v>
      </c>
      <c r="AZ30" s="82">
        <v>1034430.76</v>
      </c>
      <c r="BA30" s="112">
        <v>904</v>
      </c>
      <c r="BB30" s="82"/>
      <c r="BC30" s="63">
        <v>5616</v>
      </c>
      <c r="BD30" s="63">
        <v>4500</v>
      </c>
      <c r="BE30" s="63">
        <f t="shared" si="11"/>
        <v>4641</v>
      </c>
      <c r="BF30" s="82">
        <f t="shared" si="12"/>
        <v>3930438.3499999996</v>
      </c>
      <c r="BG30" s="105">
        <v>1193560.24</v>
      </c>
      <c r="BH30" s="123">
        <v>924</v>
      </c>
      <c r="BI30" s="141">
        <v>606</v>
      </c>
      <c r="BJ30" s="147">
        <f t="shared" si="13"/>
        <v>6222</v>
      </c>
      <c r="BK30" s="29">
        <f t="shared" si="14"/>
        <v>5565</v>
      </c>
      <c r="BL30" s="123">
        <v>1194057.48</v>
      </c>
      <c r="BM30" s="82">
        <f t="shared" si="15"/>
        <v>5123998.59</v>
      </c>
      <c r="BN30" s="63">
        <v>589</v>
      </c>
      <c r="BO30" s="63">
        <v>6164</v>
      </c>
      <c r="BP30" s="63">
        <f t="shared" si="16"/>
        <v>6154</v>
      </c>
      <c r="BQ30" s="82">
        <f t="shared" si="17"/>
        <v>6318056.07</v>
      </c>
      <c r="BR30" s="82">
        <v>761147.03</v>
      </c>
      <c r="BS30" s="63">
        <v>789</v>
      </c>
      <c r="BT30" s="82">
        <v>1022220.51</v>
      </c>
      <c r="BU30" s="63">
        <v>6771</v>
      </c>
      <c r="BV30" s="63">
        <v>7199</v>
      </c>
      <c r="BW30" s="63">
        <f>BP30+BS30</f>
        <v>6943</v>
      </c>
      <c r="BX30" s="82">
        <f t="shared" si="18"/>
        <v>7079203.100000001</v>
      </c>
      <c r="BY30" s="163">
        <v>621</v>
      </c>
      <c r="BZ30" s="165">
        <v>918409.32</v>
      </c>
      <c r="CA30" s="82">
        <f>BT30+BX30</f>
        <v>8101423.61</v>
      </c>
      <c r="CB30" s="63">
        <v>7753</v>
      </c>
      <c r="CC30" s="82"/>
      <c r="CD30" s="63">
        <f t="shared" si="19"/>
        <v>7564</v>
      </c>
      <c r="CE30" s="63">
        <v>182</v>
      </c>
      <c r="CF30" s="63">
        <f t="shared" si="20"/>
        <v>7746</v>
      </c>
      <c r="CG30" s="82">
        <v>223885.48</v>
      </c>
      <c r="CH30" s="63">
        <v>188</v>
      </c>
      <c r="CI30" s="64">
        <v>273931.04</v>
      </c>
      <c r="CJ30" s="82">
        <f t="shared" si="21"/>
        <v>9243718.41</v>
      </c>
      <c r="CK30" s="82">
        <f t="shared" si="22"/>
        <v>9019832.93</v>
      </c>
      <c r="CL30" s="63">
        <f t="shared" si="2"/>
        <v>7934</v>
      </c>
      <c r="CM30" s="82">
        <f t="shared" si="23"/>
        <v>9517649.45</v>
      </c>
      <c r="CN30" s="63">
        <f t="shared" si="3"/>
        <v>99.90971236940538</v>
      </c>
      <c r="CO30" s="82">
        <f t="shared" si="24"/>
        <v>104.39473684210527</v>
      </c>
      <c r="CP30" s="56">
        <v>1331</v>
      </c>
      <c r="CQ30" s="56">
        <v>1387</v>
      </c>
      <c r="CR30" s="56">
        <v>766</v>
      </c>
      <c r="CS30" s="82">
        <v>1363573.57</v>
      </c>
      <c r="CT30" s="82">
        <v>753062.26</v>
      </c>
      <c r="CU30" s="63">
        <f t="shared" si="25"/>
        <v>104.20736288504884</v>
      </c>
      <c r="CV30" s="21">
        <f>BE30-AW30</f>
        <v>7</v>
      </c>
    </row>
    <row r="31" spans="1:100" s="21" customFormat="1" ht="12" customHeight="1">
      <c r="A31" s="62">
        <v>4070101</v>
      </c>
      <c r="B31" s="6" t="s">
        <v>3</v>
      </c>
      <c r="C31" s="60">
        <v>9800</v>
      </c>
      <c r="D31" s="60"/>
      <c r="E31" s="60"/>
      <c r="F31" s="61"/>
      <c r="G31" s="61"/>
      <c r="H31" s="61"/>
      <c r="I31" s="61"/>
      <c r="J31" s="61"/>
      <c r="K31" s="61"/>
      <c r="L31" s="61"/>
      <c r="M31" s="63"/>
      <c r="N31" s="62"/>
      <c r="O31" s="66"/>
      <c r="P31" s="66"/>
      <c r="Q31" s="63"/>
      <c r="R31" s="56"/>
      <c r="S31" s="56"/>
      <c r="T31" s="56"/>
      <c r="U31" s="63"/>
      <c r="V31" s="56"/>
      <c r="W31" s="56"/>
      <c r="X31" s="63"/>
      <c r="Y31" s="63"/>
      <c r="Z31" s="64"/>
      <c r="AA31" s="63"/>
      <c r="AB31" s="63"/>
      <c r="AC31" s="98">
        <v>10117900.22</v>
      </c>
      <c r="AD31" s="56">
        <v>170</v>
      </c>
      <c r="AE31" s="56"/>
      <c r="AF31" s="56">
        <v>1980</v>
      </c>
      <c r="AG31" s="56">
        <v>110</v>
      </c>
      <c r="AH31" s="56">
        <v>89886.5</v>
      </c>
      <c r="AI31" s="56">
        <v>476</v>
      </c>
      <c r="AJ31" s="56">
        <v>388963.4</v>
      </c>
      <c r="AK31" s="56">
        <v>1135</v>
      </c>
      <c r="AL31" s="56">
        <v>1055</v>
      </c>
      <c r="AM31" s="56">
        <f t="shared" si="5"/>
        <v>3035</v>
      </c>
      <c r="AN31" s="56">
        <v>3978</v>
      </c>
      <c r="AO31" s="56"/>
      <c r="AP31" s="56">
        <v>1263</v>
      </c>
      <c r="AQ31" s="56">
        <f t="shared" si="6"/>
        <v>880</v>
      </c>
      <c r="AR31" s="56">
        <v>2102</v>
      </c>
      <c r="AS31" s="56">
        <f t="shared" si="7"/>
        <v>2982</v>
      </c>
      <c r="AT31" s="82">
        <f t="shared" si="8"/>
        <v>719092</v>
      </c>
      <c r="AU31" s="82">
        <v>1709451.5</v>
      </c>
      <c r="AV31" s="63">
        <v>1070</v>
      </c>
      <c r="AW31" s="63">
        <v>5283</v>
      </c>
      <c r="AX31" s="63">
        <f t="shared" si="9"/>
        <v>4052</v>
      </c>
      <c r="AY31" s="82">
        <f t="shared" si="10"/>
        <v>2428543.5</v>
      </c>
      <c r="AZ31" s="82">
        <v>1206890.94</v>
      </c>
      <c r="BA31" s="109">
        <v>1195</v>
      </c>
      <c r="BB31" s="82"/>
      <c r="BC31" s="63">
        <v>6438</v>
      </c>
      <c r="BD31" s="63">
        <v>5095</v>
      </c>
      <c r="BE31" s="63">
        <f t="shared" si="11"/>
        <v>5247</v>
      </c>
      <c r="BF31" s="82">
        <f t="shared" si="12"/>
        <v>3635434.44</v>
      </c>
      <c r="BG31" s="106">
        <v>1349686.99</v>
      </c>
      <c r="BH31" s="123">
        <v>1106</v>
      </c>
      <c r="BI31" s="141">
        <v>1100</v>
      </c>
      <c r="BJ31" s="147">
        <f t="shared" si="13"/>
        <v>7538</v>
      </c>
      <c r="BK31" s="29">
        <f t="shared" si="14"/>
        <v>6353</v>
      </c>
      <c r="BL31" s="123">
        <v>1249459.26</v>
      </c>
      <c r="BM31" s="82">
        <f t="shared" si="15"/>
        <v>4985121.43</v>
      </c>
      <c r="BN31" s="63">
        <v>709</v>
      </c>
      <c r="BO31" s="63">
        <v>7538</v>
      </c>
      <c r="BP31" s="63">
        <f t="shared" si="16"/>
        <v>7062</v>
      </c>
      <c r="BQ31" s="82">
        <f t="shared" si="17"/>
        <v>6234580.6899999995</v>
      </c>
      <c r="BR31" s="82">
        <v>800964.39</v>
      </c>
      <c r="BS31" s="63">
        <v>1171</v>
      </c>
      <c r="BT31" s="82">
        <v>1286542.57</v>
      </c>
      <c r="BU31" s="63">
        <v>8493</v>
      </c>
      <c r="BV31" s="63">
        <v>9218</v>
      </c>
      <c r="BW31" s="63">
        <f>BP31+BS31</f>
        <v>8233</v>
      </c>
      <c r="BX31" s="82">
        <f t="shared" si="18"/>
        <v>7035545.079999999</v>
      </c>
      <c r="BY31" s="163">
        <v>955</v>
      </c>
      <c r="BZ31" s="165">
        <v>1195724.9</v>
      </c>
      <c r="CA31" s="82">
        <f>BT31+BX31</f>
        <v>8322087.649999999</v>
      </c>
      <c r="CB31" s="63">
        <v>9509</v>
      </c>
      <c r="CC31" s="82"/>
      <c r="CD31" s="63">
        <f t="shared" si="19"/>
        <v>9188</v>
      </c>
      <c r="CE31" s="63">
        <v>668</v>
      </c>
      <c r="CF31" s="63">
        <f t="shared" si="20"/>
        <v>9856</v>
      </c>
      <c r="CG31" s="82">
        <v>756296.01</v>
      </c>
      <c r="CH31" s="63"/>
      <c r="CI31" s="64"/>
      <c r="CJ31" s="82">
        <f t="shared" si="21"/>
        <v>10274108.559999999</v>
      </c>
      <c r="CK31" s="82">
        <f t="shared" si="22"/>
        <v>9517812.549999999</v>
      </c>
      <c r="CL31" s="63">
        <f t="shared" si="2"/>
        <v>9856</v>
      </c>
      <c r="CM31" s="82">
        <f t="shared" si="23"/>
        <v>10274108.559999999</v>
      </c>
      <c r="CN31" s="63">
        <f t="shared" si="3"/>
        <v>103.6491744662951</v>
      </c>
      <c r="CO31" s="82">
        <f t="shared" si="24"/>
        <v>100.57142857142858</v>
      </c>
      <c r="CP31" s="56">
        <v>1025</v>
      </c>
      <c r="CQ31" s="56">
        <v>584</v>
      </c>
      <c r="CR31" s="56">
        <v>296</v>
      </c>
      <c r="CS31" s="82">
        <v>477215.6</v>
      </c>
      <c r="CT31" s="82">
        <v>241876.4</v>
      </c>
      <c r="CU31" s="63">
        <f t="shared" si="25"/>
        <v>56.975609756097555</v>
      </c>
      <c r="CV31" s="21">
        <f>BE31-AW31</f>
        <v>-36</v>
      </c>
    </row>
    <row r="32" spans="1:99" s="21" customFormat="1" ht="12" customHeight="1">
      <c r="A32" s="62"/>
      <c r="B32" s="4" t="s">
        <v>4</v>
      </c>
      <c r="C32" s="65"/>
      <c r="D32" s="60"/>
      <c r="E32" s="60"/>
      <c r="F32" s="61"/>
      <c r="G32" s="61"/>
      <c r="H32" s="61"/>
      <c r="I32" s="61"/>
      <c r="J32" s="61"/>
      <c r="K32" s="61"/>
      <c r="L32" s="61"/>
      <c r="M32" s="63"/>
      <c r="N32" s="62"/>
      <c r="O32" s="66"/>
      <c r="P32" s="66"/>
      <c r="Q32" s="63"/>
      <c r="R32" s="56"/>
      <c r="S32" s="56"/>
      <c r="T32" s="56"/>
      <c r="U32" s="63"/>
      <c r="V32" s="56"/>
      <c r="W32" s="56"/>
      <c r="X32" s="63"/>
      <c r="Y32" s="63"/>
      <c r="Z32" s="64"/>
      <c r="AA32" s="63"/>
      <c r="AB32" s="63"/>
      <c r="AC32" s="98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82"/>
      <c r="AU32" s="82"/>
      <c r="AV32" s="63"/>
      <c r="AW32" s="63"/>
      <c r="AX32" s="63"/>
      <c r="AY32" s="82"/>
      <c r="AZ32" s="82"/>
      <c r="BA32" s="109"/>
      <c r="BB32" s="82"/>
      <c r="BC32" s="63"/>
      <c r="BD32" s="63"/>
      <c r="BE32" s="63"/>
      <c r="BF32" s="82"/>
      <c r="BG32" s="106"/>
      <c r="BH32" s="63"/>
      <c r="BI32" s="135"/>
      <c r="BJ32" s="145"/>
      <c r="BK32" s="29"/>
      <c r="BL32" s="82"/>
      <c r="BM32" s="82"/>
      <c r="BN32" s="63"/>
      <c r="BO32" s="63"/>
      <c r="BP32" s="63"/>
      <c r="BQ32" s="82"/>
      <c r="BR32" s="82"/>
      <c r="BS32" s="63"/>
      <c r="BT32" s="82"/>
      <c r="BU32" s="63"/>
      <c r="BV32" s="63"/>
      <c r="BW32" s="63"/>
      <c r="BX32" s="82"/>
      <c r="BY32" s="160"/>
      <c r="BZ32" s="64"/>
      <c r="CA32" s="82"/>
      <c r="CB32" s="63"/>
      <c r="CC32" s="82"/>
      <c r="CD32" s="63"/>
      <c r="CE32" s="63"/>
      <c r="CF32" s="63"/>
      <c r="CG32" s="82"/>
      <c r="CH32" s="63"/>
      <c r="CI32" s="64"/>
      <c r="CJ32" s="82"/>
      <c r="CK32" s="82"/>
      <c r="CL32" s="63"/>
      <c r="CM32" s="82"/>
      <c r="CN32" s="63"/>
      <c r="CO32" s="82"/>
      <c r="CP32" s="63"/>
      <c r="CQ32" s="56"/>
      <c r="CR32" s="56"/>
      <c r="CS32" s="82"/>
      <c r="CT32" s="82"/>
      <c r="CU32" s="63"/>
    </row>
    <row r="33" spans="1:100" s="21" customFormat="1" ht="15">
      <c r="A33" s="62">
        <v>4120201</v>
      </c>
      <c r="B33" s="3" t="s">
        <v>93</v>
      </c>
      <c r="C33" s="60">
        <v>5670</v>
      </c>
      <c r="D33" s="60"/>
      <c r="E33" s="60"/>
      <c r="F33" s="61"/>
      <c r="G33" s="61"/>
      <c r="H33" s="61"/>
      <c r="I33" s="61"/>
      <c r="J33" s="61"/>
      <c r="K33" s="61"/>
      <c r="L33" s="61"/>
      <c r="M33" s="63"/>
      <c r="N33" s="62"/>
      <c r="O33" s="66"/>
      <c r="P33" s="66"/>
      <c r="Q33" s="63"/>
      <c r="R33" s="56"/>
      <c r="S33" s="56"/>
      <c r="T33" s="56"/>
      <c r="U33" s="63"/>
      <c r="V33" s="56"/>
      <c r="W33" s="56"/>
      <c r="X33" s="63"/>
      <c r="Y33" s="63"/>
      <c r="Z33" s="64"/>
      <c r="AA33" s="63"/>
      <c r="AB33" s="63"/>
      <c r="AC33" s="100">
        <v>7590093.87</v>
      </c>
      <c r="AD33" s="56">
        <v>470</v>
      </c>
      <c r="AE33" s="56"/>
      <c r="AF33" s="56">
        <v>1410</v>
      </c>
      <c r="AG33" s="56">
        <v>478</v>
      </c>
      <c r="AH33" s="56">
        <v>516646.3</v>
      </c>
      <c r="AI33" s="56">
        <v>496</v>
      </c>
      <c r="AJ33" s="56">
        <v>536101.6</v>
      </c>
      <c r="AK33" s="56">
        <v>1472</v>
      </c>
      <c r="AL33" s="56">
        <v>475</v>
      </c>
      <c r="AM33" s="56">
        <f t="shared" si="5"/>
        <v>1885</v>
      </c>
      <c r="AN33" s="56">
        <v>2360</v>
      </c>
      <c r="AO33" s="56"/>
      <c r="AP33" s="56">
        <v>1959</v>
      </c>
      <c r="AQ33" s="56">
        <f t="shared" si="6"/>
        <v>1416</v>
      </c>
      <c r="AR33" s="56">
        <v>475</v>
      </c>
      <c r="AS33" s="56">
        <f t="shared" si="7"/>
        <v>1891</v>
      </c>
      <c r="AT33" s="82">
        <f t="shared" si="8"/>
        <v>1530483.6</v>
      </c>
      <c r="AU33" s="82">
        <v>514486.75</v>
      </c>
      <c r="AV33" s="63">
        <v>470</v>
      </c>
      <c r="AW33" s="63">
        <v>2835</v>
      </c>
      <c r="AX33" s="63">
        <f t="shared" si="9"/>
        <v>2361</v>
      </c>
      <c r="AY33" s="82">
        <f t="shared" si="10"/>
        <v>2044970.35</v>
      </c>
      <c r="AZ33" s="82">
        <v>689367.8</v>
      </c>
      <c r="BA33" s="109">
        <v>406</v>
      </c>
      <c r="BB33" s="82"/>
      <c r="BC33" s="63">
        <v>3305</v>
      </c>
      <c r="BD33" s="63">
        <v>2767</v>
      </c>
      <c r="BE33" s="63">
        <f t="shared" si="11"/>
        <v>2767</v>
      </c>
      <c r="BF33" s="82">
        <f t="shared" si="12"/>
        <v>2734338.1500000004</v>
      </c>
      <c r="BG33" s="106">
        <v>595496.44</v>
      </c>
      <c r="BH33" s="123">
        <v>475</v>
      </c>
      <c r="BI33" s="141">
        <v>551</v>
      </c>
      <c r="BJ33" s="147">
        <f t="shared" si="13"/>
        <v>3856</v>
      </c>
      <c r="BK33" s="29">
        <f t="shared" si="14"/>
        <v>3242</v>
      </c>
      <c r="BL33" s="123">
        <v>696701.5</v>
      </c>
      <c r="BM33" s="82">
        <f t="shared" si="15"/>
        <v>3329834.5900000003</v>
      </c>
      <c r="BN33" s="63">
        <v>571</v>
      </c>
      <c r="BO33" s="63">
        <v>3775</v>
      </c>
      <c r="BP33" s="63">
        <f t="shared" si="16"/>
        <v>3813</v>
      </c>
      <c r="BQ33" s="82">
        <f t="shared" si="17"/>
        <v>4026536.0900000003</v>
      </c>
      <c r="BR33" s="82">
        <v>837508.54</v>
      </c>
      <c r="BS33" s="63">
        <v>459</v>
      </c>
      <c r="BT33" s="82">
        <v>673031.7</v>
      </c>
      <c r="BU33" s="63">
        <v>4245</v>
      </c>
      <c r="BV33" s="63">
        <v>4720</v>
      </c>
      <c r="BW33" s="63">
        <f>BP33+BS33</f>
        <v>4272</v>
      </c>
      <c r="BX33" s="82">
        <f t="shared" si="18"/>
        <v>4864044.630000001</v>
      </c>
      <c r="BY33" s="162">
        <v>477</v>
      </c>
      <c r="BZ33" s="166">
        <v>812354.85</v>
      </c>
      <c r="CA33" s="82">
        <f>BT33+BX33</f>
        <v>5537076.330000001</v>
      </c>
      <c r="CB33" s="63">
        <v>5195</v>
      </c>
      <c r="CC33" s="82"/>
      <c r="CD33" s="63">
        <f t="shared" si="19"/>
        <v>4749</v>
      </c>
      <c r="CE33" s="63">
        <v>497</v>
      </c>
      <c r="CF33" s="63">
        <f t="shared" si="20"/>
        <v>5246</v>
      </c>
      <c r="CG33" s="82">
        <v>717121.3</v>
      </c>
      <c r="CH33" s="63">
        <v>509</v>
      </c>
      <c r="CI33" s="64">
        <v>882102.09</v>
      </c>
      <c r="CJ33" s="82"/>
      <c r="CK33" s="82"/>
      <c r="CL33" s="63">
        <f t="shared" si="2"/>
        <v>5755</v>
      </c>
      <c r="CM33" s="82">
        <f t="shared" si="23"/>
        <v>882102.09</v>
      </c>
      <c r="CN33" s="63">
        <f t="shared" si="3"/>
        <v>100.98171318575552</v>
      </c>
      <c r="CO33" s="82">
        <f t="shared" si="24"/>
        <v>101.49911816578484</v>
      </c>
      <c r="CP33" s="56">
        <v>940</v>
      </c>
      <c r="CQ33" s="56">
        <v>970</v>
      </c>
      <c r="CR33" s="56">
        <v>446</v>
      </c>
      <c r="CS33" s="82">
        <v>1048424.5</v>
      </c>
      <c r="CT33" s="82">
        <v>482059.1</v>
      </c>
      <c r="CU33" s="63">
        <f t="shared" si="25"/>
        <v>103.19148936170212</v>
      </c>
      <c r="CV33" s="21">
        <f>BE33-AW33</f>
        <v>-68</v>
      </c>
    </row>
    <row r="34" spans="1:100" s="21" customFormat="1" ht="15">
      <c r="A34" s="62">
        <v>4120301</v>
      </c>
      <c r="B34" s="7" t="s">
        <v>58</v>
      </c>
      <c r="C34" s="60">
        <v>10330</v>
      </c>
      <c r="D34" s="60"/>
      <c r="E34" s="60"/>
      <c r="F34" s="61"/>
      <c r="G34" s="61"/>
      <c r="H34" s="61"/>
      <c r="I34" s="61"/>
      <c r="J34" s="61"/>
      <c r="K34" s="61"/>
      <c r="L34" s="61"/>
      <c r="M34" s="63"/>
      <c r="N34" s="62"/>
      <c r="O34" s="66"/>
      <c r="P34" s="66"/>
      <c r="Q34" s="63"/>
      <c r="R34" s="56"/>
      <c r="S34" s="56"/>
      <c r="T34" s="56"/>
      <c r="U34" s="63"/>
      <c r="V34" s="56"/>
      <c r="W34" s="56"/>
      <c r="X34" s="63"/>
      <c r="Y34" s="63"/>
      <c r="Z34" s="64"/>
      <c r="AA34" s="63"/>
      <c r="AB34" s="63"/>
      <c r="AC34" s="98">
        <v>13824303.36</v>
      </c>
      <c r="AD34" s="56">
        <v>843</v>
      </c>
      <c r="AE34" s="56"/>
      <c r="AF34" s="56">
        <v>2530</v>
      </c>
      <c r="AG34" s="56">
        <v>816</v>
      </c>
      <c r="AH34" s="56">
        <v>895894.56</v>
      </c>
      <c r="AI34" s="56">
        <v>961</v>
      </c>
      <c r="AJ34" s="56">
        <v>1055091.51</v>
      </c>
      <c r="AK34" s="56">
        <v>2760</v>
      </c>
      <c r="AL34" s="56">
        <v>866</v>
      </c>
      <c r="AM34" s="56">
        <f t="shared" si="5"/>
        <v>3396</v>
      </c>
      <c r="AN34" s="56">
        <v>4262</v>
      </c>
      <c r="AO34" s="56"/>
      <c r="AP34" s="56">
        <v>3814</v>
      </c>
      <c r="AQ34" s="56">
        <f t="shared" si="6"/>
        <v>2620</v>
      </c>
      <c r="AR34" s="56">
        <v>1095</v>
      </c>
      <c r="AS34" s="56">
        <f t="shared" si="7"/>
        <v>3715</v>
      </c>
      <c r="AT34" s="82">
        <f t="shared" si="8"/>
        <v>2876524.2</v>
      </c>
      <c r="AU34" s="82">
        <v>1189556.55</v>
      </c>
      <c r="AV34" s="63">
        <v>732</v>
      </c>
      <c r="AW34" s="63">
        <v>5130</v>
      </c>
      <c r="AX34" s="63">
        <f t="shared" si="9"/>
        <v>4447</v>
      </c>
      <c r="AY34" s="82">
        <f t="shared" si="10"/>
        <v>4066080.75</v>
      </c>
      <c r="AZ34" s="82">
        <v>1078125.66</v>
      </c>
      <c r="BA34" s="109">
        <v>582</v>
      </c>
      <c r="BB34" s="82"/>
      <c r="BC34" s="63">
        <v>6170</v>
      </c>
      <c r="BD34" s="63">
        <v>5029</v>
      </c>
      <c r="BE34" s="63">
        <f t="shared" si="11"/>
        <v>5029</v>
      </c>
      <c r="BF34" s="82">
        <f t="shared" si="12"/>
        <v>5144206.41</v>
      </c>
      <c r="BG34" s="106">
        <v>858124.08</v>
      </c>
      <c r="BH34" s="123">
        <v>623</v>
      </c>
      <c r="BI34" s="141">
        <v>1278</v>
      </c>
      <c r="BJ34" s="147">
        <f t="shared" si="13"/>
        <v>7448</v>
      </c>
      <c r="BK34" s="29">
        <f t="shared" si="14"/>
        <v>5652</v>
      </c>
      <c r="BL34" s="123">
        <v>918576.12</v>
      </c>
      <c r="BM34" s="82">
        <f t="shared" si="15"/>
        <v>6002330.49</v>
      </c>
      <c r="BN34" s="63">
        <v>619</v>
      </c>
      <c r="BO34" s="63">
        <v>6896</v>
      </c>
      <c r="BP34" s="63">
        <f t="shared" si="16"/>
        <v>6271</v>
      </c>
      <c r="BQ34" s="82">
        <f t="shared" si="17"/>
        <v>6920906.61</v>
      </c>
      <c r="BR34" s="82">
        <v>912678.36</v>
      </c>
      <c r="BS34" s="63">
        <v>1463</v>
      </c>
      <c r="BT34" s="82">
        <v>2157105.72</v>
      </c>
      <c r="BU34" s="63">
        <v>7730</v>
      </c>
      <c r="BV34" s="63">
        <v>8763</v>
      </c>
      <c r="BW34" s="63">
        <f>BP34+BS34</f>
        <v>7734</v>
      </c>
      <c r="BX34" s="82">
        <f t="shared" si="18"/>
        <v>7833584.970000001</v>
      </c>
      <c r="BY34" s="162">
        <v>969</v>
      </c>
      <c r="BZ34" s="166">
        <v>1660636.12</v>
      </c>
      <c r="CA34" s="82">
        <f>BT34+BX34</f>
        <v>9990690.690000001</v>
      </c>
      <c r="CB34" s="63">
        <v>9494</v>
      </c>
      <c r="CC34" s="82"/>
      <c r="CD34" s="63">
        <f t="shared" si="19"/>
        <v>8703</v>
      </c>
      <c r="CE34" s="63">
        <v>847</v>
      </c>
      <c r="CF34" s="63">
        <f t="shared" si="20"/>
        <v>9550</v>
      </c>
      <c r="CG34" s="82">
        <v>1233003.31</v>
      </c>
      <c r="CH34" s="63">
        <v>830</v>
      </c>
      <c r="CI34" s="64">
        <v>1452931.6</v>
      </c>
      <c r="CJ34" s="82">
        <f t="shared" si="21"/>
        <v>12884330.120000003</v>
      </c>
      <c r="CK34" s="82">
        <f t="shared" si="22"/>
        <v>11651326.810000002</v>
      </c>
      <c r="CL34" s="63">
        <f t="shared" si="2"/>
        <v>10380</v>
      </c>
      <c r="CM34" s="82">
        <f t="shared" si="23"/>
        <v>14337261.720000003</v>
      </c>
      <c r="CN34" s="63">
        <f t="shared" si="3"/>
        <v>100.58984621866442</v>
      </c>
      <c r="CO34" s="82">
        <f t="shared" si="24"/>
        <v>100.48402710551791</v>
      </c>
      <c r="CP34" s="56">
        <v>1686</v>
      </c>
      <c r="CQ34" s="56">
        <v>1777</v>
      </c>
      <c r="CR34" s="56">
        <v>843</v>
      </c>
      <c r="CS34" s="82">
        <v>1950986.07</v>
      </c>
      <c r="CT34" s="82">
        <v>925538.13</v>
      </c>
      <c r="CU34" s="63">
        <f t="shared" si="25"/>
        <v>105.39739027283512</v>
      </c>
      <c r="CV34" s="21">
        <f>BE34-AW34</f>
        <v>-101</v>
      </c>
    </row>
    <row r="35" spans="1:100" s="21" customFormat="1" ht="12.75" customHeight="1">
      <c r="A35" s="62">
        <v>4150401</v>
      </c>
      <c r="B35" s="4" t="s">
        <v>5</v>
      </c>
      <c r="C35" s="60">
        <v>6000</v>
      </c>
      <c r="D35" s="60"/>
      <c r="E35" s="60"/>
      <c r="F35" s="61"/>
      <c r="G35" s="61"/>
      <c r="H35" s="61"/>
      <c r="I35" s="61"/>
      <c r="J35" s="61"/>
      <c r="K35" s="61"/>
      <c r="L35" s="61"/>
      <c r="M35" s="63"/>
      <c r="N35" s="62"/>
      <c r="O35" s="66"/>
      <c r="P35" s="66"/>
      <c r="Q35" s="63"/>
      <c r="R35" s="56"/>
      <c r="S35" s="63"/>
      <c r="T35" s="56"/>
      <c r="U35" s="63"/>
      <c r="V35" s="56"/>
      <c r="W35" s="56"/>
      <c r="X35" s="63"/>
      <c r="Y35" s="63"/>
      <c r="Z35" s="64"/>
      <c r="AA35" s="63"/>
      <c r="AB35" s="63"/>
      <c r="AC35" s="98">
        <v>8357518.21</v>
      </c>
      <c r="AD35" s="56">
        <v>300</v>
      </c>
      <c r="AE35" s="56"/>
      <c r="AF35" s="56">
        <v>1619</v>
      </c>
      <c r="AG35" s="56">
        <v>495</v>
      </c>
      <c r="AH35" s="56">
        <v>520868.7</v>
      </c>
      <c r="AI35" s="56">
        <v>525</v>
      </c>
      <c r="AJ35" s="56">
        <v>552436.5</v>
      </c>
      <c r="AK35" s="56">
        <v>1481</v>
      </c>
      <c r="AL35" s="56">
        <v>390</v>
      </c>
      <c r="AM35" s="56">
        <f t="shared" si="5"/>
        <v>2009</v>
      </c>
      <c r="AN35" s="56">
        <v>2125</v>
      </c>
      <c r="AO35" s="56"/>
      <c r="AP35" s="56">
        <v>1837</v>
      </c>
      <c r="AQ35" s="56">
        <f t="shared" si="6"/>
        <v>1479</v>
      </c>
      <c r="AR35" s="56">
        <v>326</v>
      </c>
      <c r="AS35" s="56">
        <f t="shared" si="7"/>
        <v>1805</v>
      </c>
      <c r="AT35" s="82">
        <f t="shared" si="8"/>
        <v>1556292.5399999998</v>
      </c>
      <c r="AU35" s="82">
        <v>342107.66</v>
      </c>
      <c r="AV35" s="63">
        <v>303</v>
      </c>
      <c r="AW35" s="63">
        <v>2568</v>
      </c>
      <c r="AX35" s="63">
        <f t="shared" si="9"/>
        <v>2108</v>
      </c>
      <c r="AY35" s="82">
        <f t="shared" si="10"/>
        <v>1898400.1999999997</v>
      </c>
      <c r="AZ35" s="82">
        <v>465343.84</v>
      </c>
      <c r="BA35" s="109">
        <v>254</v>
      </c>
      <c r="BB35" s="82"/>
      <c r="BC35" s="63">
        <v>3169</v>
      </c>
      <c r="BD35" s="63">
        <v>2250</v>
      </c>
      <c r="BE35" s="63">
        <f t="shared" si="11"/>
        <v>2362</v>
      </c>
      <c r="BF35" s="82">
        <f t="shared" si="12"/>
        <v>2363744.0399999996</v>
      </c>
      <c r="BG35" s="106">
        <v>390911.08</v>
      </c>
      <c r="BH35" s="123">
        <v>362</v>
      </c>
      <c r="BI35" s="141">
        <v>580</v>
      </c>
      <c r="BJ35" s="147">
        <f t="shared" si="13"/>
        <v>3749</v>
      </c>
      <c r="BK35" s="29">
        <f t="shared" si="14"/>
        <v>2724</v>
      </c>
      <c r="BL35" s="123">
        <v>557125.24</v>
      </c>
      <c r="BM35" s="82">
        <f t="shared" si="15"/>
        <v>2754655.1199999996</v>
      </c>
      <c r="BN35" s="63">
        <v>380</v>
      </c>
      <c r="BO35" s="63">
        <v>3292</v>
      </c>
      <c r="BP35" s="63">
        <f t="shared" si="16"/>
        <v>3104</v>
      </c>
      <c r="BQ35" s="82">
        <f t="shared" si="17"/>
        <v>3311780.3599999994</v>
      </c>
      <c r="BR35" s="82">
        <v>584827.6</v>
      </c>
      <c r="BS35" s="63">
        <v>292</v>
      </c>
      <c r="BT35" s="82">
        <v>447361.52</v>
      </c>
      <c r="BU35" s="63">
        <v>3982</v>
      </c>
      <c r="BV35" s="63">
        <v>4256</v>
      </c>
      <c r="BW35" s="63">
        <f>BP35+BS35</f>
        <v>3396</v>
      </c>
      <c r="BX35" s="82">
        <f t="shared" si="18"/>
        <v>3896607.9599999995</v>
      </c>
      <c r="BY35" s="162">
        <v>591</v>
      </c>
      <c r="BZ35" s="166">
        <v>1047033.33</v>
      </c>
      <c r="CA35" s="82">
        <f>BT35+BX35</f>
        <v>4343969.4799999995</v>
      </c>
      <c r="CB35" s="63">
        <v>5172</v>
      </c>
      <c r="CC35" s="82"/>
      <c r="CD35" s="63">
        <f t="shared" si="19"/>
        <v>3987</v>
      </c>
      <c r="CE35" s="63">
        <v>1209</v>
      </c>
      <c r="CF35" s="63">
        <f t="shared" si="20"/>
        <v>5196</v>
      </c>
      <c r="CG35" s="82">
        <v>1791435.75</v>
      </c>
      <c r="CH35" s="63">
        <v>963</v>
      </c>
      <c r="CI35" s="64">
        <v>1710808.02</v>
      </c>
      <c r="CJ35" s="82">
        <f t="shared" si="21"/>
        <v>7182438.56</v>
      </c>
      <c r="CK35" s="82">
        <f t="shared" si="22"/>
        <v>5391002.81</v>
      </c>
      <c r="CL35" s="63">
        <f t="shared" si="2"/>
        <v>6159</v>
      </c>
      <c r="CM35" s="82">
        <f t="shared" si="23"/>
        <v>8893246.58</v>
      </c>
      <c r="CN35" s="63">
        <f t="shared" si="3"/>
        <v>100.46403712296983</v>
      </c>
      <c r="CO35" s="82">
        <f t="shared" si="24"/>
        <v>102.64999999999999</v>
      </c>
      <c r="CP35" s="56">
        <v>1069</v>
      </c>
      <c r="CQ35" s="56">
        <v>1013</v>
      </c>
      <c r="CR35" s="56">
        <v>466</v>
      </c>
      <c r="CS35" s="82">
        <v>1065939.38</v>
      </c>
      <c r="CT35" s="82">
        <v>490353.16</v>
      </c>
      <c r="CU35" s="63">
        <f t="shared" si="25"/>
        <v>94.76145930776426</v>
      </c>
      <c r="CV35" s="21">
        <f>BE35-AW35</f>
        <v>-206</v>
      </c>
    </row>
    <row r="36" spans="1:100" s="21" customFormat="1" ht="12.75" customHeight="1">
      <c r="A36" s="62">
        <v>4170101</v>
      </c>
      <c r="B36" s="4" t="s">
        <v>6</v>
      </c>
      <c r="C36" s="60">
        <v>4700</v>
      </c>
      <c r="D36" s="60"/>
      <c r="E36" s="60"/>
      <c r="F36" s="61"/>
      <c r="G36" s="61"/>
      <c r="H36" s="61"/>
      <c r="I36" s="61"/>
      <c r="J36" s="61"/>
      <c r="K36" s="61"/>
      <c r="L36" s="61"/>
      <c r="M36" s="63"/>
      <c r="N36" s="62"/>
      <c r="O36" s="66"/>
      <c r="P36" s="66"/>
      <c r="Q36" s="63"/>
      <c r="R36" s="56"/>
      <c r="S36" s="56"/>
      <c r="T36" s="56"/>
      <c r="U36" s="63"/>
      <c r="V36" s="56"/>
      <c r="W36" s="56"/>
      <c r="X36" s="63"/>
      <c r="Y36" s="63"/>
      <c r="Z36" s="64"/>
      <c r="AA36" s="63"/>
      <c r="AB36" s="63"/>
      <c r="AC36" s="98">
        <v>5693565.9</v>
      </c>
      <c r="AD36" s="56">
        <v>0</v>
      </c>
      <c r="AE36" s="56"/>
      <c r="AF36" s="56">
        <v>940</v>
      </c>
      <c r="AG36" s="56">
        <v>0</v>
      </c>
      <c r="AH36" s="56">
        <v>0</v>
      </c>
      <c r="AI36" s="56">
        <v>464</v>
      </c>
      <c r="AJ36" s="56">
        <v>453982.24</v>
      </c>
      <c r="AK36" s="56">
        <v>940</v>
      </c>
      <c r="AL36" s="56">
        <v>470</v>
      </c>
      <c r="AM36" s="56">
        <f t="shared" si="5"/>
        <v>1410</v>
      </c>
      <c r="AN36" s="56">
        <v>1880</v>
      </c>
      <c r="AO36" s="56"/>
      <c r="AP36" s="56">
        <v>1485</v>
      </c>
      <c r="AQ36" s="56">
        <f t="shared" si="6"/>
        <v>934</v>
      </c>
      <c r="AR36" s="56">
        <v>463</v>
      </c>
      <c r="AS36" s="56">
        <f t="shared" si="7"/>
        <v>1397</v>
      </c>
      <c r="AT36" s="82">
        <f t="shared" si="8"/>
        <v>913834.94</v>
      </c>
      <c r="AU36" s="82">
        <v>448947.95</v>
      </c>
      <c r="AV36" s="63">
        <v>475</v>
      </c>
      <c r="AW36" s="63">
        <v>2350</v>
      </c>
      <c r="AX36" s="63">
        <f t="shared" si="9"/>
        <v>1872</v>
      </c>
      <c r="AY36" s="82">
        <f t="shared" si="10"/>
        <v>1362782.89</v>
      </c>
      <c r="AZ36" s="82">
        <v>621723.25</v>
      </c>
      <c r="BA36" s="109">
        <v>471</v>
      </c>
      <c r="BB36" s="82"/>
      <c r="BC36" s="63">
        <v>2820</v>
      </c>
      <c r="BD36" s="63">
        <v>2200</v>
      </c>
      <c r="BE36" s="63">
        <f t="shared" si="11"/>
        <v>2343</v>
      </c>
      <c r="BF36" s="82">
        <f t="shared" si="12"/>
        <v>1984506.14</v>
      </c>
      <c r="BG36" s="106">
        <v>618187.5</v>
      </c>
      <c r="BH36" s="123">
        <v>484</v>
      </c>
      <c r="BI36" s="141">
        <v>470</v>
      </c>
      <c r="BJ36" s="147">
        <f t="shared" si="13"/>
        <v>3290</v>
      </c>
      <c r="BK36" s="29">
        <f t="shared" si="14"/>
        <v>2827</v>
      </c>
      <c r="BL36" s="123">
        <v>635250</v>
      </c>
      <c r="BM36" s="82">
        <f t="shared" si="15"/>
        <v>2602693.6399999997</v>
      </c>
      <c r="BN36" s="63">
        <v>467</v>
      </c>
      <c r="BO36" s="63">
        <v>3284</v>
      </c>
      <c r="BP36" s="63">
        <f t="shared" si="16"/>
        <v>3294</v>
      </c>
      <c r="BQ36" s="82">
        <f t="shared" si="17"/>
        <v>3237943.6399999997</v>
      </c>
      <c r="BR36" s="82">
        <v>612937.5</v>
      </c>
      <c r="BS36" s="63">
        <v>475</v>
      </c>
      <c r="BT36" s="82">
        <v>623437.5</v>
      </c>
      <c r="BU36" s="63">
        <v>3754</v>
      </c>
      <c r="BV36" s="63">
        <v>4245</v>
      </c>
      <c r="BW36" s="63">
        <f>BP36+BS36</f>
        <v>3769</v>
      </c>
      <c r="BX36" s="82">
        <f t="shared" si="18"/>
        <v>3850881.1399999997</v>
      </c>
      <c r="BY36" s="162">
        <v>472</v>
      </c>
      <c r="BZ36" s="166">
        <v>711374.8</v>
      </c>
      <c r="CA36" s="82">
        <f>BT36+BX36</f>
        <v>4474318.64</v>
      </c>
      <c r="CB36" s="63">
        <v>4700</v>
      </c>
      <c r="CC36" s="82"/>
      <c r="CD36" s="63">
        <f t="shared" si="19"/>
        <v>4241</v>
      </c>
      <c r="CE36" s="63">
        <v>475</v>
      </c>
      <c r="CF36" s="63">
        <f t="shared" si="20"/>
        <v>4716</v>
      </c>
      <c r="CG36" s="82">
        <v>629517.5</v>
      </c>
      <c r="CH36" s="63"/>
      <c r="CI36" s="64"/>
      <c r="CJ36" s="82">
        <f t="shared" si="21"/>
        <v>5815210.9399999995</v>
      </c>
      <c r="CK36" s="82">
        <f t="shared" si="22"/>
        <v>5185693.4399999995</v>
      </c>
      <c r="CL36" s="63">
        <f t="shared" si="2"/>
        <v>4716</v>
      </c>
      <c r="CM36" s="82">
        <f t="shared" si="23"/>
        <v>5815210.9399999995</v>
      </c>
      <c r="CN36" s="63">
        <f t="shared" si="3"/>
        <v>100.34042553191489</v>
      </c>
      <c r="CO36" s="82">
        <f t="shared" si="24"/>
        <v>100.34042553191489</v>
      </c>
      <c r="CP36" s="56">
        <v>470</v>
      </c>
      <c r="CQ36" s="56">
        <f>AG36+AI36</f>
        <v>464</v>
      </c>
      <c r="CR36" s="56">
        <v>470</v>
      </c>
      <c r="CS36" s="82">
        <f>AH36+AJ36</f>
        <v>453982.24</v>
      </c>
      <c r="CT36" s="82">
        <v>459852.7</v>
      </c>
      <c r="CU36" s="63">
        <f t="shared" si="25"/>
        <v>98.72340425531915</v>
      </c>
      <c r="CV36" s="21">
        <f>BE36-AW36</f>
        <v>-7</v>
      </c>
    </row>
    <row r="37" spans="1:99" s="21" customFormat="1" ht="15">
      <c r="A37" s="62"/>
      <c r="B37" s="4"/>
      <c r="C37" s="60"/>
      <c r="D37" s="60"/>
      <c r="E37" s="60"/>
      <c r="F37" s="61"/>
      <c r="G37" s="61"/>
      <c r="H37" s="61"/>
      <c r="I37" s="61"/>
      <c r="J37" s="61"/>
      <c r="K37" s="61"/>
      <c r="L37" s="61"/>
      <c r="M37" s="63"/>
      <c r="N37" s="62"/>
      <c r="O37" s="66"/>
      <c r="P37" s="66"/>
      <c r="Q37" s="63"/>
      <c r="R37" s="56"/>
      <c r="S37" s="56"/>
      <c r="T37" s="56"/>
      <c r="U37" s="63"/>
      <c r="V37" s="56"/>
      <c r="W37" s="56"/>
      <c r="X37" s="63"/>
      <c r="Y37" s="63"/>
      <c r="Z37" s="64"/>
      <c r="AA37" s="63"/>
      <c r="AB37" s="63"/>
      <c r="AC37" s="98"/>
      <c r="AD37" s="56"/>
      <c r="AE37" s="56"/>
      <c r="AF37" s="56"/>
      <c r="AG37" s="56"/>
      <c r="AH37" s="56"/>
      <c r="AI37" s="56"/>
      <c r="AJ37" s="56"/>
      <c r="AK37" s="56"/>
      <c r="AL37" s="56"/>
      <c r="AM37" s="56">
        <f t="shared" si="5"/>
        <v>0</v>
      </c>
      <c r="AN37" s="56"/>
      <c r="AO37" s="56"/>
      <c r="AP37" s="56"/>
      <c r="AQ37" s="56">
        <f t="shared" si="6"/>
        <v>0</v>
      </c>
      <c r="AR37" s="56"/>
      <c r="AS37" s="56">
        <f t="shared" si="7"/>
        <v>0</v>
      </c>
      <c r="AT37" s="82">
        <f t="shared" si="8"/>
        <v>0</v>
      </c>
      <c r="AU37" s="82"/>
      <c r="AV37" s="63"/>
      <c r="AW37" s="63"/>
      <c r="AX37" s="63"/>
      <c r="AY37" s="82"/>
      <c r="AZ37" s="82"/>
      <c r="BA37" s="109"/>
      <c r="BB37" s="82"/>
      <c r="BC37" s="63"/>
      <c r="BD37" s="63"/>
      <c r="BE37" s="63"/>
      <c r="BF37" s="82"/>
      <c r="BG37" s="106"/>
      <c r="BH37" s="63"/>
      <c r="BI37" s="135"/>
      <c r="BJ37" s="145"/>
      <c r="BK37" s="29"/>
      <c r="BL37" s="82"/>
      <c r="BM37" s="82"/>
      <c r="BN37" s="63"/>
      <c r="BO37" s="63"/>
      <c r="BP37" s="63"/>
      <c r="BQ37" s="82"/>
      <c r="BR37" s="82"/>
      <c r="BS37" s="63"/>
      <c r="BT37" s="82"/>
      <c r="BU37" s="63"/>
      <c r="BV37" s="63"/>
      <c r="BW37" s="63"/>
      <c r="BX37" s="82"/>
      <c r="BY37" s="160"/>
      <c r="BZ37" s="64"/>
      <c r="CA37" s="82"/>
      <c r="CB37" s="63"/>
      <c r="CC37" s="82"/>
      <c r="CD37" s="63"/>
      <c r="CE37" s="63"/>
      <c r="CF37" s="63"/>
      <c r="CG37" s="82"/>
      <c r="CH37" s="63"/>
      <c r="CI37" s="64"/>
      <c r="CJ37" s="82"/>
      <c r="CK37" s="82"/>
      <c r="CL37" s="63"/>
      <c r="CM37" s="82"/>
      <c r="CN37" s="63"/>
      <c r="CO37" s="82"/>
      <c r="CP37" s="56"/>
      <c r="CQ37" s="56"/>
      <c r="CR37" s="56"/>
      <c r="CS37" s="82"/>
      <c r="CT37" s="82"/>
      <c r="CU37" s="63"/>
    </row>
    <row r="38" spans="1:100" s="21" customFormat="1" ht="12" customHeight="1">
      <c r="A38" s="62">
        <v>4180101</v>
      </c>
      <c r="B38" s="4" t="s">
        <v>7</v>
      </c>
      <c r="C38" s="60">
        <v>1000</v>
      </c>
      <c r="D38" s="60"/>
      <c r="E38" s="60"/>
      <c r="F38" s="61"/>
      <c r="G38" s="61"/>
      <c r="H38" s="61"/>
      <c r="I38" s="61"/>
      <c r="J38" s="61"/>
      <c r="K38" s="61"/>
      <c r="L38" s="61"/>
      <c r="M38" s="63"/>
      <c r="N38" s="62"/>
      <c r="O38" s="66"/>
      <c r="P38" s="66"/>
      <c r="Q38" s="63"/>
      <c r="R38" s="56"/>
      <c r="S38" s="63"/>
      <c r="T38" s="56"/>
      <c r="U38" s="63"/>
      <c r="V38" s="56"/>
      <c r="W38" s="56"/>
      <c r="X38" s="63"/>
      <c r="Y38" s="63"/>
      <c r="Z38" s="64"/>
      <c r="AA38" s="63"/>
      <c r="AB38" s="63"/>
      <c r="AC38" s="98">
        <v>1194946.79</v>
      </c>
      <c r="AD38" s="56">
        <v>0</v>
      </c>
      <c r="AE38" s="56"/>
      <c r="AF38" s="56">
        <v>361</v>
      </c>
      <c r="AG38" s="56">
        <v>21</v>
      </c>
      <c r="AH38" s="56">
        <v>20871.69</v>
      </c>
      <c r="AI38" s="56">
        <v>137</v>
      </c>
      <c r="AJ38" s="56">
        <v>136162.93</v>
      </c>
      <c r="AK38" s="56">
        <v>328</v>
      </c>
      <c r="AL38" s="56">
        <v>90</v>
      </c>
      <c r="AM38" s="56">
        <f t="shared" si="5"/>
        <v>451</v>
      </c>
      <c r="AN38" s="56">
        <v>693</v>
      </c>
      <c r="AO38" s="56"/>
      <c r="AP38" s="56">
        <v>579</v>
      </c>
      <c r="AQ38" s="56">
        <f t="shared" si="6"/>
        <v>325</v>
      </c>
      <c r="AR38" s="56">
        <v>209</v>
      </c>
      <c r="AS38" s="56">
        <f t="shared" si="7"/>
        <v>534</v>
      </c>
      <c r="AT38" s="82">
        <f t="shared" si="8"/>
        <v>323014.25</v>
      </c>
      <c r="AU38" s="82">
        <v>204453.79</v>
      </c>
      <c r="AV38" s="63">
        <v>136</v>
      </c>
      <c r="AW38" s="63">
        <v>749</v>
      </c>
      <c r="AX38" s="63">
        <f t="shared" si="9"/>
        <v>670</v>
      </c>
      <c r="AY38" s="82">
        <f t="shared" si="10"/>
        <v>527468.04</v>
      </c>
      <c r="AZ38" s="82">
        <v>193905.68</v>
      </c>
      <c r="BA38" s="109">
        <v>129</v>
      </c>
      <c r="BB38" s="82"/>
      <c r="BC38" s="63">
        <v>805</v>
      </c>
      <c r="BD38" s="63">
        <v>680</v>
      </c>
      <c r="BE38" s="63">
        <f t="shared" si="11"/>
        <v>799</v>
      </c>
      <c r="BF38" s="82">
        <f t="shared" si="12"/>
        <v>721373.72</v>
      </c>
      <c r="BG38" s="106">
        <v>184787.34</v>
      </c>
      <c r="BH38" s="123">
        <v>64</v>
      </c>
      <c r="BI38" s="141">
        <v>40</v>
      </c>
      <c r="BJ38" s="147">
        <f t="shared" si="13"/>
        <v>845</v>
      </c>
      <c r="BK38" s="29">
        <f t="shared" si="14"/>
        <v>863</v>
      </c>
      <c r="BL38" s="123">
        <v>91048.14</v>
      </c>
      <c r="BM38" s="82">
        <f t="shared" si="15"/>
        <v>906161.0599999999</v>
      </c>
      <c r="BN38" s="63">
        <v>35</v>
      </c>
      <c r="BO38" s="63">
        <v>900</v>
      </c>
      <c r="BP38" s="63">
        <f t="shared" si="16"/>
        <v>898</v>
      </c>
      <c r="BQ38" s="82">
        <f t="shared" si="17"/>
        <v>997209.2</v>
      </c>
      <c r="BR38" s="82">
        <v>49780.85</v>
      </c>
      <c r="BS38" s="63">
        <v>38</v>
      </c>
      <c r="BT38" s="82">
        <v>56471.65</v>
      </c>
      <c r="BU38" s="63">
        <v>1000</v>
      </c>
      <c r="BV38" s="63">
        <v>1000</v>
      </c>
      <c r="BW38" s="63">
        <f>BP38+BS38</f>
        <v>936</v>
      </c>
      <c r="BX38" s="82">
        <f t="shared" si="18"/>
        <v>1046990.0499999999</v>
      </c>
      <c r="BY38" s="162">
        <v>32</v>
      </c>
      <c r="BZ38" s="166">
        <v>54966.4</v>
      </c>
      <c r="CA38" s="82">
        <f>BT38+BX38</f>
        <v>1103461.7</v>
      </c>
      <c r="CB38" s="63">
        <v>1005</v>
      </c>
      <c r="CC38" s="82"/>
      <c r="CD38" s="63">
        <f t="shared" si="19"/>
        <v>968</v>
      </c>
      <c r="CE38" s="63">
        <v>38</v>
      </c>
      <c r="CF38" s="63">
        <f t="shared" si="20"/>
        <v>1006</v>
      </c>
      <c r="CG38" s="82">
        <v>56702.46</v>
      </c>
      <c r="CH38" s="63">
        <v>17</v>
      </c>
      <c r="CI38" s="64">
        <v>30159.53</v>
      </c>
      <c r="CJ38" s="82">
        <f t="shared" si="21"/>
        <v>1215130.5599999998</v>
      </c>
      <c r="CK38" s="82">
        <f t="shared" si="22"/>
        <v>1158428.0999999999</v>
      </c>
      <c r="CL38" s="63">
        <f t="shared" si="2"/>
        <v>1023</v>
      </c>
      <c r="CM38" s="82">
        <f t="shared" si="23"/>
        <v>1245290.0899999999</v>
      </c>
      <c r="CN38" s="63">
        <f t="shared" si="3"/>
        <v>100.09950248756219</v>
      </c>
      <c r="CO38" s="82">
        <f t="shared" si="24"/>
        <v>102.3</v>
      </c>
      <c r="CP38" s="56">
        <v>170</v>
      </c>
      <c r="CQ38" s="56">
        <f>AG38+AI38</f>
        <v>158</v>
      </c>
      <c r="CR38" s="56">
        <v>167</v>
      </c>
      <c r="CS38" s="82">
        <f>AH38+AJ38</f>
        <v>157034.62</v>
      </c>
      <c r="CT38" s="82">
        <v>165979.63</v>
      </c>
      <c r="CU38" s="63">
        <f t="shared" si="25"/>
        <v>92.94117647058823</v>
      </c>
      <c r="CV38" s="21">
        <f>BE38-AW38</f>
        <v>50</v>
      </c>
    </row>
    <row r="39" spans="1:99" s="21" customFormat="1" ht="15">
      <c r="A39" s="62"/>
      <c r="B39" s="4" t="s">
        <v>8</v>
      </c>
      <c r="C39" s="65"/>
      <c r="D39" s="60"/>
      <c r="E39" s="60"/>
      <c r="F39" s="61"/>
      <c r="G39" s="61"/>
      <c r="H39" s="61"/>
      <c r="I39" s="61"/>
      <c r="J39" s="61"/>
      <c r="K39" s="61"/>
      <c r="L39" s="61"/>
      <c r="M39" s="62"/>
      <c r="N39" s="62"/>
      <c r="O39" s="66"/>
      <c r="P39" s="66"/>
      <c r="Q39" s="63"/>
      <c r="R39" s="56"/>
      <c r="S39" s="56"/>
      <c r="T39" s="56"/>
      <c r="U39" s="63"/>
      <c r="V39" s="56"/>
      <c r="W39" s="56"/>
      <c r="X39" s="63"/>
      <c r="Y39" s="63"/>
      <c r="Z39" s="64"/>
      <c r="AA39" s="63"/>
      <c r="AB39" s="63"/>
      <c r="AC39" s="98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82"/>
      <c r="AU39" s="82"/>
      <c r="AV39" s="63"/>
      <c r="AW39" s="63"/>
      <c r="AX39" s="63"/>
      <c r="AY39" s="82"/>
      <c r="AZ39" s="82"/>
      <c r="BA39" s="109"/>
      <c r="BB39" s="82"/>
      <c r="BC39" s="63"/>
      <c r="BD39" s="63"/>
      <c r="BE39" s="63"/>
      <c r="BF39" s="82"/>
      <c r="BG39" s="106"/>
      <c r="BH39" s="24"/>
      <c r="BI39" s="138"/>
      <c r="BJ39" s="148"/>
      <c r="BK39" s="29"/>
      <c r="BL39" s="24"/>
      <c r="BM39" s="82"/>
      <c r="BN39" s="63"/>
      <c r="BO39" s="63"/>
      <c r="BP39" s="63"/>
      <c r="BQ39" s="82"/>
      <c r="BR39" s="82"/>
      <c r="BS39" s="63"/>
      <c r="BT39" s="82"/>
      <c r="BU39" s="63"/>
      <c r="BV39" s="63"/>
      <c r="BW39" s="63"/>
      <c r="BX39" s="82"/>
      <c r="BY39" s="160"/>
      <c r="BZ39" s="64"/>
      <c r="CA39" s="82"/>
      <c r="CB39" s="63"/>
      <c r="CC39" s="82"/>
      <c r="CD39" s="63"/>
      <c r="CE39" s="63"/>
      <c r="CF39" s="63"/>
      <c r="CG39" s="82"/>
      <c r="CH39" s="63"/>
      <c r="CI39" s="64"/>
      <c r="CJ39" s="82"/>
      <c r="CK39" s="82"/>
      <c r="CL39" s="63"/>
      <c r="CM39" s="82"/>
      <c r="CN39" s="63"/>
      <c r="CO39" s="82"/>
      <c r="CP39" s="63"/>
      <c r="CQ39" s="56"/>
      <c r="CR39" s="56"/>
      <c r="CS39" s="82"/>
      <c r="CT39" s="82"/>
      <c r="CU39" s="63"/>
    </row>
    <row r="40" spans="1:100" s="21" customFormat="1" ht="13.5" customHeight="1">
      <c r="A40" s="62">
        <v>4190101</v>
      </c>
      <c r="B40" s="7" t="s">
        <v>59</v>
      </c>
      <c r="C40" s="60">
        <v>5000</v>
      </c>
      <c r="D40" s="60"/>
      <c r="E40" s="60"/>
      <c r="F40" s="61"/>
      <c r="G40" s="61"/>
      <c r="H40" s="61"/>
      <c r="I40" s="61"/>
      <c r="J40" s="61"/>
      <c r="K40" s="61"/>
      <c r="L40" s="61"/>
      <c r="M40" s="63"/>
      <c r="N40" s="62"/>
      <c r="O40" s="66"/>
      <c r="P40" s="66"/>
      <c r="Q40" s="63"/>
      <c r="R40" s="56"/>
      <c r="S40" s="56"/>
      <c r="T40" s="56"/>
      <c r="U40" s="63"/>
      <c r="V40" s="56"/>
      <c r="W40" s="56"/>
      <c r="X40" s="63"/>
      <c r="Y40" s="63"/>
      <c r="Z40" s="64"/>
      <c r="AA40" s="63"/>
      <c r="AB40" s="63"/>
      <c r="AC40" s="101">
        <v>5366791.27</v>
      </c>
      <c r="AD40" s="56">
        <v>456</v>
      </c>
      <c r="AE40" s="56"/>
      <c r="AF40" s="56">
        <v>1301</v>
      </c>
      <c r="AG40" s="56">
        <v>479</v>
      </c>
      <c r="AH40" s="56">
        <v>404252.05</v>
      </c>
      <c r="AI40" s="56">
        <v>385</v>
      </c>
      <c r="AJ40" s="56">
        <v>324920.75</v>
      </c>
      <c r="AK40" s="56">
        <v>1402</v>
      </c>
      <c r="AL40" s="56">
        <v>456</v>
      </c>
      <c r="AM40" s="56">
        <f t="shared" si="5"/>
        <v>1757</v>
      </c>
      <c r="AN40" s="93">
        <v>2280</v>
      </c>
      <c r="AO40" s="56"/>
      <c r="AP40" s="56">
        <v>1888</v>
      </c>
      <c r="AQ40" s="56">
        <f t="shared" si="6"/>
        <v>1269</v>
      </c>
      <c r="AR40" s="56">
        <v>512</v>
      </c>
      <c r="AS40" s="56">
        <f t="shared" si="7"/>
        <v>1781</v>
      </c>
      <c r="AT40" s="82">
        <f t="shared" si="8"/>
        <v>1070972.55</v>
      </c>
      <c r="AU40" s="82">
        <v>430443.52</v>
      </c>
      <c r="AV40" s="63">
        <v>357</v>
      </c>
      <c r="AW40" s="63">
        <v>2736</v>
      </c>
      <c r="AX40" s="63">
        <f t="shared" si="9"/>
        <v>2138</v>
      </c>
      <c r="AY40" s="82">
        <f t="shared" si="10"/>
        <v>1501416.07</v>
      </c>
      <c r="AZ40" s="82">
        <v>428685.6</v>
      </c>
      <c r="BA40" s="109">
        <v>366</v>
      </c>
      <c r="BB40" s="82"/>
      <c r="BC40" s="63">
        <v>3192</v>
      </c>
      <c r="BD40" s="63">
        <v>2300</v>
      </c>
      <c r="BE40" s="63">
        <f t="shared" si="11"/>
        <v>2504</v>
      </c>
      <c r="BF40" s="82">
        <f t="shared" si="12"/>
        <v>1930101.67</v>
      </c>
      <c r="BG40" s="106">
        <v>439492.8</v>
      </c>
      <c r="BH40" s="123">
        <v>404</v>
      </c>
      <c r="BI40" s="141">
        <v>456</v>
      </c>
      <c r="BJ40" s="147">
        <f t="shared" si="13"/>
        <v>3648</v>
      </c>
      <c r="BK40" s="29">
        <f t="shared" si="14"/>
        <v>2908</v>
      </c>
      <c r="BL40" s="123">
        <v>485123.2</v>
      </c>
      <c r="BM40" s="82">
        <f t="shared" si="15"/>
        <v>2369594.4699999997</v>
      </c>
      <c r="BN40" s="63">
        <v>404</v>
      </c>
      <c r="BO40" s="63">
        <v>3364</v>
      </c>
      <c r="BP40" s="63">
        <f t="shared" si="16"/>
        <v>3312</v>
      </c>
      <c r="BQ40" s="82">
        <f t="shared" si="17"/>
        <v>2854717.67</v>
      </c>
      <c r="BR40" s="82">
        <v>485123.2</v>
      </c>
      <c r="BS40" s="63">
        <v>378</v>
      </c>
      <c r="BT40" s="82">
        <v>453842.08</v>
      </c>
      <c r="BU40" s="63">
        <v>3820</v>
      </c>
      <c r="BV40" s="63">
        <v>4276</v>
      </c>
      <c r="BW40" s="63">
        <f>BP40+BS40</f>
        <v>3690</v>
      </c>
      <c r="BX40" s="82">
        <f t="shared" si="18"/>
        <v>3339840.87</v>
      </c>
      <c r="BY40" s="162">
        <v>383</v>
      </c>
      <c r="BZ40" s="166">
        <v>529018.75</v>
      </c>
      <c r="CA40" s="82">
        <f>BT40+BX40</f>
        <v>3793682.95</v>
      </c>
      <c r="CB40" s="63">
        <v>5000</v>
      </c>
      <c r="CC40" s="82"/>
      <c r="CD40" s="63">
        <f t="shared" si="19"/>
        <v>4073</v>
      </c>
      <c r="CE40" s="63">
        <v>457</v>
      </c>
      <c r="CF40" s="63">
        <f t="shared" si="20"/>
        <v>4530</v>
      </c>
      <c r="CG40" s="82">
        <v>578708.24</v>
      </c>
      <c r="CH40" s="63">
        <v>455</v>
      </c>
      <c r="CI40" s="64">
        <v>679433.3</v>
      </c>
      <c r="CJ40" s="82">
        <f t="shared" si="21"/>
        <v>4901409.94</v>
      </c>
      <c r="CK40" s="82">
        <f t="shared" si="22"/>
        <v>4322701.7</v>
      </c>
      <c r="CL40" s="63">
        <f t="shared" si="2"/>
        <v>4985</v>
      </c>
      <c r="CM40" s="82">
        <f t="shared" si="23"/>
        <v>5580843.24</v>
      </c>
      <c r="CN40" s="63">
        <f t="shared" si="3"/>
        <v>90.60000000000001</v>
      </c>
      <c r="CO40" s="82">
        <f t="shared" si="24"/>
        <v>99.7</v>
      </c>
      <c r="CP40" s="56">
        <v>868</v>
      </c>
      <c r="CQ40" s="56">
        <f>AG40+AI40</f>
        <v>864</v>
      </c>
      <c r="CR40" s="56">
        <v>405</v>
      </c>
      <c r="CS40" s="82">
        <f>AH40+AJ40</f>
        <v>729172.8</v>
      </c>
      <c r="CT40" s="82">
        <v>341799.75</v>
      </c>
      <c r="CU40" s="63">
        <f t="shared" si="25"/>
        <v>99.53917050691244</v>
      </c>
      <c r="CV40" s="21">
        <f>BE40-AW40</f>
        <v>-232</v>
      </c>
    </row>
    <row r="41" spans="1:100" s="21" customFormat="1" ht="15">
      <c r="A41" s="62">
        <v>4190201</v>
      </c>
      <c r="B41" s="7" t="s">
        <v>60</v>
      </c>
      <c r="C41" s="60">
        <v>2270</v>
      </c>
      <c r="D41" s="60"/>
      <c r="E41" s="60"/>
      <c r="F41" s="61"/>
      <c r="G41" s="61"/>
      <c r="H41" s="61"/>
      <c r="I41" s="61"/>
      <c r="J41" s="61"/>
      <c r="K41" s="61"/>
      <c r="L41" s="61"/>
      <c r="M41" s="63"/>
      <c r="N41" s="62"/>
      <c r="O41" s="66"/>
      <c r="P41" s="66"/>
      <c r="Q41" s="63"/>
      <c r="R41" s="56"/>
      <c r="S41" s="56"/>
      <c r="T41" s="56"/>
      <c r="U41" s="63"/>
      <c r="V41" s="56"/>
      <c r="W41" s="56"/>
      <c r="X41" s="63"/>
      <c r="Y41" s="63"/>
      <c r="Z41" s="64"/>
      <c r="AA41" s="63"/>
      <c r="AB41" s="63"/>
      <c r="AC41" s="101">
        <v>3433709.15</v>
      </c>
      <c r="AD41" s="56">
        <v>170</v>
      </c>
      <c r="AE41" s="56"/>
      <c r="AF41" s="56">
        <v>577</v>
      </c>
      <c r="AG41" s="56">
        <v>106</v>
      </c>
      <c r="AH41" s="56">
        <v>129341.2</v>
      </c>
      <c r="AI41" s="56">
        <v>237</v>
      </c>
      <c r="AJ41" s="56">
        <v>289187.4</v>
      </c>
      <c r="AK41" s="56">
        <v>579</v>
      </c>
      <c r="AL41" s="56">
        <v>268</v>
      </c>
      <c r="AM41" s="56">
        <f t="shared" si="5"/>
        <v>845</v>
      </c>
      <c r="AN41" s="93">
        <v>925</v>
      </c>
      <c r="AO41" s="56"/>
      <c r="AP41" s="56">
        <v>800</v>
      </c>
      <c r="AQ41" s="56">
        <f t="shared" si="6"/>
        <v>572</v>
      </c>
      <c r="AR41" s="56">
        <v>206</v>
      </c>
      <c r="AS41" s="56">
        <f t="shared" si="7"/>
        <v>778</v>
      </c>
      <c r="AT41" s="82">
        <f t="shared" si="8"/>
        <v>697954.4</v>
      </c>
      <c r="AU41" s="82">
        <v>247449.26</v>
      </c>
      <c r="AV41" s="63">
        <v>141</v>
      </c>
      <c r="AW41" s="63">
        <v>1125</v>
      </c>
      <c r="AX41" s="63">
        <f t="shared" si="9"/>
        <v>919</v>
      </c>
      <c r="AY41" s="82">
        <f t="shared" si="10"/>
        <v>945403.66</v>
      </c>
      <c r="AZ41" s="82">
        <v>233494.83</v>
      </c>
      <c r="BA41" s="109">
        <v>206</v>
      </c>
      <c r="BB41" s="82"/>
      <c r="BC41" s="63">
        <v>1387</v>
      </c>
      <c r="BD41" s="63">
        <v>1000</v>
      </c>
      <c r="BE41" s="63">
        <f t="shared" si="11"/>
        <v>1125</v>
      </c>
      <c r="BF41" s="82">
        <f t="shared" si="12"/>
        <v>1178898.49</v>
      </c>
      <c r="BG41" s="106">
        <v>343869.62</v>
      </c>
      <c r="BH41" s="123">
        <v>262</v>
      </c>
      <c r="BI41" s="141">
        <v>168</v>
      </c>
      <c r="BJ41" s="147">
        <f t="shared" si="13"/>
        <v>1555</v>
      </c>
      <c r="BK41" s="29">
        <f t="shared" si="14"/>
        <v>1387</v>
      </c>
      <c r="BL41" s="123">
        <v>437348.74</v>
      </c>
      <c r="BM41" s="82">
        <f t="shared" si="15"/>
        <v>1522768.1099999999</v>
      </c>
      <c r="BN41" s="63">
        <v>165</v>
      </c>
      <c r="BO41" s="63">
        <v>1555</v>
      </c>
      <c r="BP41" s="63">
        <f t="shared" si="16"/>
        <v>1552</v>
      </c>
      <c r="BQ41" s="82">
        <f t="shared" si="17"/>
        <v>1960116.8499999999</v>
      </c>
      <c r="BR41" s="82">
        <v>275429.55</v>
      </c>
      <c r="BS41" s="63">
        <v>266</v>
      </c>
      <c r="BT41" s="82">
        <v>444025.82</v>
      </c>
      <c r="BU41" s="63">
        <v>1818</v>
      </c>
      <c r="BV41" s="63">
        <v>2104</v>
      </c>
      <c r="BW41" s="63">
        <f>BP41+BS41</f>
        <v>1818</v>
      </c>
      <c r="BX41" s="82">
        <f t="shared" si="18"/>
        <v>2235546.4</v>
      </c>
      <c r="BY41" s="162">
        <v>285</v>
      </c>
      <c r="BZ41" s="166">
        <v>553886.1</v>
      </c>
      <c r="CA41" s="82">
        <f>BT41+BX41</f>
        <v>2679572.2199999997</v>
      </c>
      <c r="CB41" s="63">
        <v>2270</v>
      </c>
      <c r="CC41" s="82"/>
      <c r="CD41" s="63">
        <f t="shared" si="19"/>
        <v>2103</v>
      </c>
      <c r="CE41" s="63">
        <v>166</v>
      </c>
      <c r="CF41" s="63">
        <f t="shared" si="20"/>
        <v>2269</v>
      </c>
      <c r="CG41" s="82">
        <v>286592.36</v>
      </c>
      <c r="CH41" s="63">
        <v>2</v>
      </c>
      <c r="CI41" s="64">
        <v>4164.16</v>
      </c>
      <c r="CJ41" s="82">
        <f t="shared" si="21"/>
        <v>3520050.6799999997</v>
      </c>
      <c r="CK41" s="82">
        <f t="shared" si="22"/>
        <v>3233458.32</v>
      </c>
      <c r="CL41" s="63">
        <f t="shared" si="2"/>
        <v>2271</v>
      </c>
      <c r="CM41" s="82">
        <f t="shared" si="23"/>
        <v>3524214.84</v>
      </c>
      <c r="CN41" s="63">
        <f t="shared" si="3"/>
        <v>99.95594713656388</v>
      </c>
      <c r="CO41" s="82">
        <f t="shared" si="24"/>
        <v>100.04405286343612</v>
      </c>
      <c r="CP41" s="56">
        <v>341</v>
      </c>
      <c r="CQ41" s="56">
        <v>341</v>
      </c>
      <c r="CR41" s="56">
        <v>231</v>
      </c>
      <c r="CS41" s="82">
        <v>416088.2</v>
      </c>
      <c r="CT41" s="82">
        <v>281866.2</v>
      </c>
      <c r="CU41" s="63">
        <f t="shared" si="25"/>
        <v>100</v>
      </c>
      <c r="CV41" s="21">
        <f>BE41-AW41</f>
        <v>0</v>
      </c>
    </row>
    <row r="42" spans="1:100" s="21" customFormat="1" ht="15">
      <c r="A42" s="62">
        <v>4190301</v>
      </c>
      <c r="B42" s="7" t="s">
        <v>61</v>
      </c>
      <c r="C42" s="60">
        <v>1330</v>
      </c>
      <c r="D42" s="60"/>
      <c r="E42" s="60"/>
      <c r="F42" s="61"/>
      <c r="G42" s="61"/>
      <c r="H42" s="61"/>
      <c r="I42" s="61"/>
      <c r="J42" s="61"/>
      <c r="K42" s="61"/>
      <c r="L42" s="61"/>
      <c r="M42" s="63"/>
      <c r="N42" s="62"/>
      <c r="O42" s="66"/>
      <c r="P42" s="66"/>
      <c r="Q42" s="63"/>
      <c r="R42" s="56"/>
      <c r="S42" s="56"/>
      <c r="T42" s="56"/>
      <c r="U42" s="63"/>
      <c r="V42" s="56"/>
      <c r="W42" s="56"/>
      <c r="X42" s="63"/>
      <c r="Y42" s="63"/>
      <c r="Z42" s="64"/>
      <c r="AA42" s="63"/>
      <c r="AB42" s="63"/>
      <c r="AC42" s="102">
        <v>1747597.61</v>
      </c>
      <c r="AD42" s="56">
        <v>45</v>
      </c>
      <c r="AE42" s="56"/>
      <c r="AF42" s="56">
        <v>332</v>
      </c>
      <c r="AG42" s="56">
        <v>45</v>
      </c>
      <c r="AH42" s="56">
        <v>50969.25</v>
      </c>
      <c r="AI42" s="56">
        <v>143</v>
      </c>
      <c r="AJ42" s="56">
        <v>161968.95</v>
      </c>
      <c r="AK42" s="56">
        <v>332</v>
      </c>
      <c r="AL42" s="56">
        <v>109</v>
      </c>
      <c r="AM42" s="56">
        <f t="shared" si="5"/>
        <v>441</v>
      </c>
      <c r="AN42" s="94">
        <v>550</v>
      </c>
      <c r="AO42" s="56"/>
      <c r="AP42" s="56">
        <v>461</v>
      </c>
      <c r="AQ42" s="56">
        <f t="shared" si="6"/>
        <v>330</v>
      </c>
      <c r="AR42" s="56">
        <v>106</v>
      </c>
      <c r="AS42" s="56">
        <f t="shared" si="7"/>
        <v>436</v>
      </c>
      <c r="AT42" s="82">
        <f t="shared" si="8"/>
        <v>373774.5</v>
      </c>
      <c r="AU42" s="82">
        <v>110988.36</v>
      </c>
      <c r="AV42" s="63">
        <v>1</v>
      </c>
      <c r="AW42" s="63">
        <v>658</v>
      </c>
      <c r="AX42" s="63">
        <f t="shared" si="9"/>
        <v>437</v>
      </c>
      <c r="AY42" s="82">
        <f t="shared" si="10"/>
        <v>484762.86</v>
      </c>
      <c r="AZ42" s="82">
        <v>1047.06</v>
      </c>
      <c r="BA42" s="109">
        <v>206</v>
      </c>
      <c r="BB42" s="82"/>
      <c r="BC42" s="63">
        <v>764</v>
      </c>
      <c r="BD42" s="63">
        <v>600</v>
      </c>
      <c r="BE42" s="63">
        <f t="shared" si="11"/>
        <v>643</v>
      </c>
      <c r="BF42" s="82">
        <f t="shared" si="12"/>
        <v>485809.92</v>
      </c>
      <c r="BG42" s="106">
        <v>291372.58</v>
      </c>
      <c r="BH42" s="123">
        <v>116</v>
      </c>
      <c r="BI42" s="141">
        <v>106</v>
      </c>
      <c r="BJ42" s="147">
        <f t="shared" si="13"/>
        <v>870</v>
      </c>
      <c r="BK42" s="29">
        <f t="shared" si="14"/>
        <v>759</v>
      </c>
      <c r="BL42" s="123">
        <v>164073.88</v>
      </c>
      <c r="BM42" s="82">
        <f t="shared" si="15"/>
        <v>777182.5</v>
      </c>
      <c r="BN42" s="63">
        <v>98</v>
      </c>
      <c r="BO42" s="63">
        <v>870</v>
      </c>
      <c r="BP42" s="63">
        <f t="shared" si="16"/>
        <v>857</v>
      </c>
      <c r="BQ42" s="82">
        <f t="shared" si="17"/>
        <v>941256.38</v>
      </c>
      <c r="BR42" s="82">
        <v>138614.14</v>
      </c>
      <c r="BS42" s="63">
        <v>165</v>
      </c>
      <c r="BT42" s="82">
        <v>233380.95</v>
      </c>
      <c r="BU42" s="63">
        <v>1030</v>
      </c>
      <c r="BV42" s="63">
        <v>1130</v>
      </c>
      <c r="BW42" s="63">
        <f>BP42+BS42</f>
        <v>1022</v>
      </c>
      <c r="BX42" s="82">
        <f t="shared" si="18"/>
        <v>1079870.52</v>
      </c>
      <c r="BY42" s="162">
        <v>101</v>
      </c>
      <c r="BZ42" s="166">
        <v>166297.51</v>
      </c>
      <c r="CA42" s="82">
        <f>BT42+BX42</f>
        <v>1313251.47</v>
      </c>
      <c r="CB42" s="63">
        <v>1230</v>
      </c>
      <c r="CC42" s="82"/>
      <c r="CD42" s="63">
        <f t="shared" si="19"/>
        <v>1123</v>
      </c>
      <c r="CE42" s="63">
        <v>106</v>
      </c>
      <c r="CF42" s="63">
        <f t="shared" si="20"/>
        <v>1229</v>
      </c>
      <c r="CG42" s="82">
        <v>149929.58</v>
      </c>
      <c r="CH42" s="63">
        <v>109</v>
      </c>
      <c r="CI42" s="64">
        <v>185794.86</v>
      </c>
      <c r="CJ42" s="82">
        <f t="shared" si="21"/>
        <v>1629478.56</v>
      </c>
      <c r="CK42" s="82">
        <f t="shared" si="22"/>
        <v>1479548.98</v>
      </c>
      <c r="CL42" s="63">
        <f t="shared" si="2"/>
        <v>1338</v>
      </c>
      <c r="CM42" s="82">
        <f t="shared" si="23"/>
        <v>1815273.42</v>
      </c>
      <c r="CN42" s="63">
        <f t="shared" si="3"/>
        <v>99.91869918699187</v>
      </c>
      <c r="CO42" s="82">
        <f t="shared" si="24"/>
        <v>100.6015037593985</v>
      </c>
      <c r="CP42" s="56">
        <v>188</v>
      </c>
      <c r="CQ42" s="56">
        <f>AG42+AI42</f>
        <v>188</v>
      </c>
      <c r="CR42" s="56">
        <v>142</v>
      </c>
      <c r="CS42" s="82">
        <f>AH42+AJ42</f>
        <v>212938.2</v>
      </c>
      <c r="CT42" s="82">
        <v>160836.3</v>
      </c>
      <c r="CU42" s="63">
        <f t="shared" si="25"/>
        <v>100</v>
      </c>
      <c r="CV42" s="21">
        <f>BE42-AW42</f>
        <v>-15</v>
      </c>
    </row>
    <row r="43" spans="1:99" s="21" customFormat="1" ht="12.75" customHeight="1">
      <c r="A43" s="62"/>
      <c r="B43" s="4" t="s">
        <v>9</v>
      </c>
      <c r="C43" s="65"/>
      <c r="D43" s="60"/>
      <c r="E43" s="60"/>
      <c r="F43" s="61"/>
      <c r="G43" s="61"/>
      <c r="H43" s="61"/>
      <c r="I43" s="61"/>
      <c r="J43" s="61"/>
      <c r="K43" s="61"/>
      <c r="L43" s="61"/>
      <c r="M43" s="63"/>
      <c r="N43" s="62"/>
      <c r="O43" s="66"/>
      <c r="P43" s="66"/>
      <c r="Q43" s="63"/>
      <c r="R43" s="56"/>
      <c r="S43" s="56"/>
      <c r="T43" s="56"/>
      <c r="U43" s="63"/>
      <c r="V43" s="56"/>
      <c r="W43" s="56"/>
      <c r="X43" s="63"/>
      <c r="Y43" s="63"/>
      <c r="Z43" s="64"/>
      <c r="AA43" s="63"/>
      <c r="AB43" s="63"/>
      <c r="AC43" s="98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82"/>
      <c r="AU43" s="82"/>
      <c r="AV43" s="63"/>
      <c r="AW43" s="63"/>
      <c r="AX43" s="63"/>
      <c r="AY43" s="82"/>
      <c r="AZ43" s="82"/>
      <c r="BA43" s="109"/>
      <c r="BB43" s="82"/>
      <c r="BC43" s="63"/>
      <c r="BD43" s="63"/>
      <c r="BE43" s="63"/>
      <c r="BF43" s="82"/>
      <c r="BG43" s="106"/>
      <c r="BH43" s="63"/>
      <c r="BI43" s="135"/>
      <c r="BJ43" s="145"/>
      <c r="BK43" s="29"/>
      <c r="BL43" s="82"/>
      <c r="BM43" s="82"/>
      <c r="BN43" s="63"/>
      <c r="BO43" s="63"/>
      <c r="BP43" s="63"/>
      <c r="BQ43" s="82"/>
      <c r="BR43" s="82"/>
      <c r="BS43" s="63"/>
      <c r="BT43" s="82"/>
      <c r="BU43" s="63"/>
      <c r="BV43" s="63"/>
      <c r="BW43" s="63"/>
      <c r="BX43" s="82"/>
      <c r="BY43" s="160"/>
      <c r="BZ43" s="64"/>
      <c r="CA43" s="82"/>
      <c r="CB43" s="63"/>
      <c r="CC43" s="82"/>
      <c r="CD43" s="63"/>
      <c r="CE43" s="63"/>
      <c r="CF43" s="63"/>
      <c r="CG43" s="82"/>
      <c r="CH43" s="63"/>
      <c r="CI43" s="64"/>
      <c r="CJ43" s="82"/>
      <c r="CK43" s="82"/>
      <c r="CL43" s="63"/>
      <c r="CM43" s="82"/>
      <c r="CN43" s="63"/>
      <c r="CO43" s="82"/>
      <c r="CP43" s="63"/>
      <c r="CQ43" s="56"/>
      <c r="CR43" s="56"/>
      <c r="CS43" s="82"/>
      <c r="CT43" s="82"/>
      <c r="CU43" s="63"/>
    </row>
    <row r="44" spans="1:100" s="21" customFormat="1" ht="12.75" customHeight="1">
      <c r="A44" s="62">
        <v>4270101</v>
      </c>
      <c r="B44" s="3" t="s">
        <v>85</v>
      </c>
      <c r="C44" s="60">
        <v>3100</v>
      </c>
      <c r="D44" s="60"/>
      <c r="E44" s="60"/>
      <c r="F44" s="61"/>
      <c r="G44" s="61"/>
      <c r="H44" s="61"/>
      <c r="I44" s="61"/>
      <c r="J44" s="61"/>
      <c r="K44" s="61"/>
      <c r="L44" s="61"/>
      <c r="M44" s="63"/>
      <c r="N44" s="62"/>
      <c r="O44" s="66"/>
      <c r="P44" s="66"/>
      <c r="Q44" s="63"/>
      <c r="R44" s="56"/>
      <c r="S44" s="63"/>
      <c r="T44" s="56"/>
      <c r="U44" s="63"/>
      <c r="V44" s="56"/>
      <c r="W44" s="56"/>
      <c r="X44" s="63"/>
      <c r="Y44" s="63"/>
      <c r="Z44" s="64"/>
      <c r="AA44" s="63"/>
      <c r="AB44" s="63"/>
      <c r="AC44" s="98">
        <v>3539893.42</v>
      </c>
      <c r="AD44" s="56">
        <v>258</v>
      </c>
      <c r="AE44" s="56"/>
      <c r="AF44" s="56">
        <v>774</v>
      </c>
      <c r="AG44" s="56">
        <v>196</v>
      </c>
      <c r="AH44" s="56">
        <v>171737.16</v>
      </c>
      <c r="AI44" s="56">
        <v>317</v>
      </c>
      <c r="AJ44" s="56">
        <v>277758.57</v>
      </c>
      <c r="AK44" s="56">
        <v>775</v>
      </c>
      <c r="AL44" s="56">
        <v>258</v>
      </c>
      <c r="AM44" s="56">
        <f t="shared" si="5"/>
        <v>1032</v>
      </c>
      <c r="AN44" s="56">
        <v>1290</v>
      </c>
      <c r="AO44" s="56"/>
      <c r="AP44" s="56">
        <v>1000</v>
      </c>
      <c r="AQ44" s="56">
        <f t="shared" si="6"/>
        <v>759</v>
      </c>
      <c r="AR44" s="56">
        <v>173</v>
      </c>
      <c r="AS44" s="56">
        <f t="shared" si="7"/>
        <v>932</v>
      </c>
      <c r="AT44" s="82">
        <f t="shared" si="8"/>
        <v>665043.39</v>
      </c>
      <c r="AU44" s="82">
        <v>151885.35</v>
      </c>
      <c r="AV44" s="63">
        <v>217</v>
      </c>
      <c r="AW44" s="63">
        <v>1548</v>
      </c>
      <c r="AX44" s="63">
        <f t="shared" si="9"/>
        <v>1149</v>
      </c>
      <c r="AY44" s="82">
        <f t="shared" si="10"/>
        <v>816928.74</v>
      </c>
      <c r="AZ44" s="82">
        <v>272471.71</v>
      </c>
      <c r="BA44" s="109">
        <v>406</v>
      </c>
      <c r="BB44" s="82"/>
      <c r="BC44" s="63">
        <v>1806</v>
      </c>
      <c r="BD44" s="63">
        <v>1548</v>
      </c>
      <c r="BE44" s="63">
        <f t="shared" si="11"/>
        <v>1555</v>
      </c>
      <c r="BF44" s="82">
        <f t="shared" si="12"/>
        <v>1089400.45</v>
      </c>
      <c r="BG44" s="106">
        <v>509785.78</v>
      </c>
      <c r="BH44" s="123">
        <v>236</v>
      </c>
      <c r="BI44" s="131">
        <v>267</v>
      </c>
      <c r="BJ44" s="147">
        <f t="shared" si="13"/>
        <v>2073</v>
      </c>
      <c r="BK44" s="29">
        <f t="shared" si="14"/>
        <v>1791</v>
      </c>
      <c r="BL44" s="123">
        <v>296328.68</v>
      </c>
      <c r="BM44" s="82">
        <f t="shared" si="15"/>
        <v>1599186.23</v>
      </c>
      <c r="BN44" s="63">
        <v>199</v>
      </c>
      <c r="BO44" s="63">
        <v>2055</v>
      </c>
      <c r="BP44" s="63">
        <f t="shared" si="16"/>
        <v>1990</v>
      </c>
      <c r="BQ44" s="82">
        <f t="shared" si="17"/>
        <v>1895514.91</v>
      </c>
      <c r="BR44" s="82">
        <v>249870.37</v>
      </c>
      <c r="BS44" s="63">
        <v>314</v>
      </c>
      <c r="BT44" s="82">
        <v>391278.54</v>
      </c>
      <c r="BU44" s="63">
        <v>2322</v>
      </c>
      <c r="BV44" s="63">
        <v>2580</v>
      </c>
      <c r="BW44" s="63">
        <f aca="true" t="shared" si="26" ref="BW44:BW49">BP44+BS44</f>
        <v>2304</v>
      </c>
      <c r="BX44" s="82">
        <f t="shared" si="18"/>
        <v>2145385.28</v>
      </c>
      <c r="BY44" s="162">
        <v>368</v>
      </c>
      <c r="BZ44" s="166">
        <v>528129.66</v>
      </c>
      <c r="CA44" s="82">
        <f aca="true" t="shared" si="27" ref="CA44:CA49">BT44+BX44</f>
        <v>2536663.82</v>
      </c>
      <c r="CB44" s="63">
        <v>2842</v>
      </c>
      <c r="CC44" s="82"/>
      <c r="CD44" s="63">
        <f t="shared" si="19"/>
        <v>2672</v>
      </c>
      <c r="CE44" s="63">
        <v>305</v>
      </c>
      <c r="CF44" s="63">
        <f t="shared" si="20"/>
        <v>2977</v>
      </c>
      <c r="CG44" s="82">
        <v>366427</v>
      </c>
      <c r="CH44" s="63">
        <v>137</v>
      </c>
      <c r="CI44" s="64">
        <v>196804.61</v>
      </c>
      <c r="CJ44" s="82">
        <f t="shared" si="21"/>
        <v>3431220.48</v>
      </c>
      <c r="CK44" s="82">
        <f t="shared" si="22"/>
        <v>3064793.48</v>
      </c>
      <c r="CL44" s="63">
        <f t="shared" si="2"/>
        <v>3114</v>
      </c>
      <c r="CM44" s="82">
        <f t="shared" si="23"/>
        <v>3628025.09</v>
      </c>
      <c r="CN44" s="63">
        <f t="shared" si="3"/>
        <v>104.75017593244193</v>
      </c>
      <c r="CO44" s="82">
        <f t="shared" si="24"/>
        <v>100.4516129032258</v>
      </c>
      <c r="CP44" s="56">
        <v>484</v>
      </c>
      <c r="CQ44" s="56">
        <v>510</v>
      </c>
      <c r="CR44" s="56">
        <v>249</v>
      </c>
      <c r="CS44" s="82">
        <v>446867.1</v>
      </c>
      <c r="CT44" s="82">
        <v>218176.29</v>
      </c>
      <c r="CU44" s="63">
        <f t="shared" si="25"/>
        <v>105.37190082644628</v>
      </c>
      <c r="CV44" s="21">
        <f aca="true" t="shared" si="28" ref="CV44:CV49">BE44-AW44</f>
        <v>7</v>
      </c>
    </row>
    <row r="45" spans="1:100" s="21" customFormat="1" ht="12.75" customHeight="1">
      <c r="A45" s="62">
        <v>4270701</v>
      </c>
      <c r="B45" s="3" t="s">
        <v>88</v>
      </c>
      <c r="C45" s="60">
        <v>2300</v>
      </c>
      <c r="D45" s="60"/>
      <c r="E45" s="60"/>
      <c r="F45" s="61"/>
      <c r="G45" s="61"/>
      <c r="H45" s="61"/>
      <c r="I45" s="61"/>
      <c r="J45" s="61"/>
      <c r="K45" s="61"/>
      <c r="L45" s="61"/>
      <c r="M45" s="63"/>
      <c r="N45" s="62"/>
      <c r="O45" s="66"/>
      <c r="P45" s="66"/>
      <c r="Q45" s="63"/>
      <c r="R45" s="56"/>
      <c r="S45" s="63"/>
      <c r="T45" s="56"/>
      <c r="U45" s="63"/>
      <c r="V45" s="56"/>
      <c r="W45" s="56"/>
      <c r="X45" s="63"/>
      <c r="Y45" s="63"/>
      <c r="Z45" s="64"/>
      <c r="AA45" s="63"/>
      <c r="AB45" s="63"/>
      <c r="AC45" s="98">
        <v>2715353.5</v>
      </c>
      <c r="AD45" s="56">
        <v>200</v>
      </c>
      <c r="AE45" s="56"/>
      <c r="AF45" s="56">
        <v>700</v>
      </c>
      <c r="AG45" s="56">
        <v>210</v>
      </c>
      <c r="AH45" s="56">
        <v>206965.5</v>
      </c>
      <c r="AI45" s="56">
        <v>259</v>
      </c>
      <c r="AJ45" s="56">
        <v>255257.45</v>
      </c>
      <c r="AK45" s="56">
        <v>737</v>
      </c>
      <c r="AL45" s="56">
        <v>250</v>
      </c>
      <c r="AM45" s="56">
        <f t="shared" si="5"/>
        <v>950</v>
      </c>
      <c r="AN45" s="56">
        <v>1200</v>
      </c>
      <c r="AO45" s="56"/>
      <c r="AP45" s="56">
        <v>1027</v>
      </c>
      <c r="AQ45" s="56">
        <f t="shared" si="6"/>
        <v>723</v>
      </c>
      <c r="AR45" s="56">
        <v>271</v>
      </c>
      <c r="AS45" s="56">
        <f t="shared" si="7"/>
        <v>994</v>
      </c>
      <c r="AT45" s="82">
        <f t="shared" si="8"/>
        <v>712552.65</v>
      </c>
      <c r="AU45" s="82">
        <v>262734.5</v>
      </c>
      <c r="AV45" s="63">
        <v>143</v>
      </c>
      <c r="AW45" s="63">
        <v>1400</v>
      </c>
      <c r="AX45" s="63">
        <f t="shared" si="9"/>
        <v>1137</v>
      </c>
      <c r="AY45" s="82">
        <f t="shared" si="10"/>
        <v>975287.15</v>
      </c>
      <c r="AZ45" s="82">
        <v>188875.83</v>
      </c>
      <c r="BA45" s="109">
        <v>342</v>
      </c>
      <c r="BB45" s="82"/>
      <c r="BC45" s="63">
        <v>1602</v>
      </c>
      <c r="BD45" s="63">
        <v>1400</v>
      </c>
      <c r="BE45" s="63">
        <f t="shared" si="11"/>
        <v>1479</v>
      </c>
      <c r="BF45" s="82">
        <f t="shared" si="12"/>
        <v>1164162.98</v>
      </c>
      <c r="BG45" s="106">
        <v>451717.02</v>
      </c>
      <c r="BH45" s="123">
        <v>146</v>
      </c>
      <c r="BI45" s="131">
        <v>148</v>
      </c>
      <c r="BJ45" s="147">
        <f t="shared" si="13"/>
        <v>1750</v>
      </c>
      <c r="BK45" s="29">
        <f t="shared" si="14"/>
        <v>1625</v>
      </c>
      <c r="BL45" s="123">
        <v>193261.66</v>
      </c>
      <c r="BM45" s="82">
        <f t="shared" si="15"/>
        <v>1615880</v>
      </c>
      <c r="BN45" s="63">
        <v>108</v>
      </c>
      <c r="BO45" s="63">
        <v>1750</v>
      </c>
      <c r="BP45" s="63">
        <f t="shared" si="16"/>
        <v>1733</v>
      </c>
      <c r="BQ45" s="82">
        <f t="shared" si="17"/>
        <v>1809141.66</v>
      </c>
      <c r="BR45" s="82">
        <v>142960.68</v>
      </c>
      <c r="BS45" s="63">
        <v>166</v>
      </c>
      <c r="BT45" s="82">
        <v>219735.86</v>
      </c>
      <c r="BU45" s="63">
        <v>1900</v>
      </c>
      <c r="BV45" s="63">
        <v>2050</v>
      </c>
      <c r="BW45" s="63">
        <f t="shared" si="26"/>
        <v>1899</v>
      </c>
      <c r="BX45" s="82">
        <f t="shared" si="18"/>
        <v>1952102.3399999999</v>
      </c>
      <c r="BY45" s="162">
        <v>279</v>
      </c>
      <c r="BZ45" s="166">
        <v>423881.91</v>
      </c>
      <c r="CA45" s="82">
        <f t="shared" si="27"/>
        <v>2171838.1999999997</v>
      </c>
      <c r="CB45" s="63">
        <v>2300</v>
      </c>
      <c r="CC45" s="82"/>
      <c r="CD45" s="63">
        <f t="shared" si="19"/>
        <v>2178</v>
      </c>
      <c r="CE45" s="63">
        <v>128</v>
      </c>
      <c r="CF45" s="63">
        <f t="shared" si="20"/>
        <v>2306</v>
      </c>
      <c r="CG45" s="82">
        <v>169434.88</v>
      </c>
      <c r="CH45" s="63">
        <v>8</v>
      </c>
      <c r="CI45" s="64">
        <v>12545.6</v>
      </c>
      <c r="CJ45" s="82">
        <f t="shared" si="21"/>
        <v>2765154.9899999998</v>
      </c>
      <c r="CK45" s="82">
        <f t="shared" si="22"/>
        <v>2595720.11</v>
      </c>
      <c r="CL45" s="63">
        <f t="shared" si="2"/>
        <v>2314</v>
      </c>
      <c r="CM45" s="82">
        <f t="shared" si="23"/>
        <v>2777700.59</v>
      </c>
      <c r="CN45" s="63">
        <f t="shared" si="3"/>
        <v>100.26086956521738</v>
      </c>
      <c r="CO45" s="82">
        <f t="shared" si="24"/>
        <v>100.60869565217392</v>
      </c>
      <c r="CP45" s="56">
        <v>450</v>
      </c>
      <c r="CQ45" s="56">
        <v>465</v>
      </c>
      <c r="CR45" s="56">
        <v>258</v>
      </c>
      <c r="CS45" s="82">
        <v>458280.75</v>
      </c>
      <c r="CT45" s="82">
        <v>254271.9</v>
      </c>
      <c r="CU45" s="63">
        <f t="shared" si="25"/>
        <v>103.33333333333334</v>
      </c>
      <c r="CV45" s="21">
        <f t="shared" si="28"/>
        <v>79</v>
      </c>
    </row>
    <row r="46" spans="1:100" s="21" customFormat="1" ht="12.75" customHeight="1">
      <c r="A46" s="62">
        <v>4270501</v>
      </c>
      <c r="B46" s="3" t="s">
        <v>130</v>
      </c>
      <c r="C46" s="60">
        <v>1100</v>
      </c>
      <c r="D46" s="60"/>
      <c r="E46" s="60"/>
      <c r="F46" s="61"/>
      <c r="G46" s="61"/>
      <c r="H46" s="61"/>
      <c r="I46" s="61"/>
      <c r="J46" s="61"/>
      <c r="K46" s="61"/>
      <c r="L46" s="61"/>
      <c r="M46" s="63"/>
      <c r="N46" s="62"/>
      <c r="O46" s="66"/>
      <c r="P46" s="66"/>
      <c r="Q46" s="63"/>
      <c r="R46" s="56"/>
      <c r="S46" s="63"/>
      <c r="T46" s="56"/>
      <c r="U46" s="63"/>
      <c r="V46" s="56"/>
      <c r="W46" s="56"/>
      <c r="X46" s="63"/>
      <c r="Y46" s="63"/>
      <c r="Z46" s="64"/>
      <c r="AA46" s="63"/>
      <c r="AB46" s="63"/>
      <c r="AC46" s="98">
        <v>1133097.97</v>
      </c>
      <c r="AD46" s="56">
        <v>91</v>
      </c>
      <c r="AE46" s="56"/>
      <c r="AF46" s="56">
        <v>275</v>
      </c>
      <c r="AG46" s="56">
        <v>28</v>
      </c>
      <c r="AH46" s="56">
        <v>21877.24</v>
      </c>
      <c r="AI46" s="56">
        <v>125</v>
      </c>
      <c r="AJ46" s="56">
        <v>97666.25</v>
      </c>
      <c r="AK46" s="56">
        <v>414</v>
      </c>
      <c r="AL46" s="56">
        <v>91</v>
      </c>
      <c r="AM46" s="56">
        <f t="shared" si="5"/>
        <v>366</v>
      </c>
      <c r="AN46" s="56">
        <v>458</v>
      </c>
      <c r="AO46" s="56"/>
      <c r="AP46" s="56">
        <v>525</v>
      </c>
      <c r="AQ46" s="56">
        <f t="shared" si="6"/>
        <v>261</v>
      </c>
      <c r="AR46" s="56">
        <v>125</v>
      </c>
      <c r="AS46" s="56">
        <f t="shared" si="7"/>
        <v>386</v>
      </c>
      <c r="AT46" s="82">
        <f t="shared" si="8"/>
        <v>203927.13</v>
      </c>
      <c r="AU46" s="82">
        <v>96507.5</v>
      </c>
      <c r="AV46" s="63">
        <v>82</v>
      </c>
      <c r="AW46" s="63">
        <v>550</v>
      </c>
      <c r="AX46" s="63">
        <f t="shared" si="9"/>
        <v>468</v>
      </c>
      <c r="AY46" s="82">
        <f t="shared" si="10"/>
        <v>300434.63</v>
      </c>
      <c r="AZ46" s="82">
        <v>94118.78</v>
      </c>
      <c r="BA46" s="109">
        <v>83</v>
      </c>
      <c r="BB46" s="82"/>
      <c r="BC46" s="63">
        <v>642</v>
      </c>
      <c r="BD46" s="63">
        <v>550</v>
      </c>
      <c r="BE46" s="63">
        <f t="shared" si="11"/>
        <v>551</v>
      </c>
      <c r="BF46" s="82">
        <f t="shared" si="12"/>
        <v>394553.41000000003</v>
      </c>
      <c r="BG46" s="106">
        <v>95266.57</v>
      </c>
      <c r="BH46" s="123">
        <v>43</v>
      </c>
      <c r="BI46" s="131">
        <v>91</v>
      </c>
      <c r="BJ46" s="147">
        <f t="shared" si="13"/>
        <v>733</v>
      </c>
      <c r="BK46" s="29">
        <f t="shared" si="14"/>
        <v>594</v>
      </c>
      <c r="BL46" s="123">
        <v>50560.69</v>
      </c>
      <c r="BM46" s="82">
        <f t="shared" si="15"/>
        <v>489819.98000000004</v>
      </c>
      <c r="BN46" s="63">
        <v>86</v>
      </c>
      <c r="BO46" s="63">
        <v>681</v>
      </c>
      <c r="BP46" s="63">
        <f t="shared" si="16"/>
        <v>680</v>
      </c>
      <c r="BQ46" s="82">
        <f t="shared" si="17"/>
        <v>540380.67</v>
      </c>
      <c r="BR46" s="82">
        <v>101121.38</v>
      </c>
      <c r="BS46" s="63">
        <v>64</v>
      </c>
      <c r="BT46" s="82">
        <v>74938.24</v>
      </c>
      <c r="BU46" s="63">
        <v>825</v>
      </c>
      <c r="BV46" s="63">
        <v>916</v>
      </c>
      <c r="BW46" s="63">
        <f t="shared" si="26"/>
        <v>744</v>
      </c>
      <c r="BX46" s="82">
        <f t="shared" si="18"/>
        <v>641502.05</v>
      </c>
      <c r="BY46" s="162">
        <v>120</v>
      </c>
      <c r="BZ46" s="166">
        <v>161283.6</v>
      </c>
      <c r="CA46" s="82">
        <f t="shared" si="27"/>
        <v>716440.29</v>
      </c>
      <c r="CB46" s="63">
        <v>979</v>
      </c>
      <c r="CC46" s="82"/>
      <c r="CD46" s="63">
        <f t="shared" si="19"/>
        <v>864</v>
      </c>
      <c r="CE46" s="63">
        <v>129</v>
      </c>
      <c r="CF46" s="63">
        <f t="shared" si="20"/>
        <v>993</v>
      </c>
      <c r="CG46" s="82">
        <v>144870.87</v>
      </c>
      <c r="CH46" s="63">
        <v>113</v>
      </c>
      <c r="CI46" s="64">
        <v>151356.72</v>
      </c>
      <c r="CJ46" s="82">
        <f t="shared" si="21"/>
        <v>1022594.76</v>
      </c>
      <c r="CK46" s="82">
        <f t="shared" si="22"/>
        <v>877723.89</v>
      </c>
      <c r="CL46" s="63">
        <f t="shared" si="2"/>
        <v>1106</v>
      </c>
      <c r="CM46" s="82">
        <f t="shared" si="23"/>
        <v>1173951.48</v>
      </c>
      <c r="CN46" s="63">
        <f t="shared" si="3"/>
        <v>101.43003064351379</v>
      </c>
      <c r="CO46" s="82">
        <f t="shared" si="24"/>
        <v>100.54545454545453</v>
      </c>
      <c r="CP46" s="56">
        <v>151</v>
      </c>
      <c r="CQ46" s="56">
        <v>151</v>
      </c>
      <c r="CR46" s="56">
        <v>110</v>
      </c>
      <c r="CS46" s="82">
        <v>117980.83</v>
      </c>
      <c r="CT46" s="82">
        <v>85946.3</v>
      </c>
      <c r="CU46" s="63">
        <f t="shared" si="25"/>
        <v>100</v>
      </c>
      <c r="CV46" s="21">
        <f t="shared" si="28"/>
        <v>1</v>
      </c>
    </row>
    <row r="47" spans="1:100" s="21" customFormat="1" ht="12.75" customHeight="1">
      <c r="A47" s="62">
        <v>4270601</v>
      </c>
      <c r="B47" s="3" t="s">
        <v>86</v>
      </c>
      <c r="C47" s="60">
        <v>7500</v>
      </c>
      <c r="D47" s="60"/>
      <c r="E47" s="60"/>
      <c r="F47" s="61"/>
      <c r="G47" s="61"/>
      <c r="H47" s="61"/>
      <c r="I47" s="61"/>
      <c r="J47" s="61"/>
      <c r="K47" s="61"/>
      <c r="L47" s="61"/>
      <c r="M47" s="63"/>
      <c r="N47" s="62"/>
      <c r="O47" s="66"/>
      <c r="P47" s="66"/>
      <c r="Q47" s="63"/>
      <c r="R47" s="56"/>
      <c r="S47" s="63"/>
      <c r="T47" s="56"/>
      <c r="U47" s="63"/>
      <c r="V47" s="56"/>
      <c r="W47" s="56"/>
      <c r="X47" s="63"/>
      <c r="Y47" s="63"/>
      <c r="Z47" s="64"/>
      <c r="AA47" s="63"/>
      <c r="AB47" s="63"/>
      <c r="AC47" s="98">
        <v>8692001.18</v>
      </c>
      <c r="AD47" s="56">
        <v>540</v>
      </c>
      <c r="AE47" s="56"/>
      <c r="AF47" s="56">
        <v>2060</v>
      </c>
      <c r="AG47" s="56">
        <v>647</v>
      </c>
      <c r="AH47" s="56">
        <v>630559.73</v>
      </c>
      <c r="AI47" s="56">
        <v>856</v>
      </c>
      <c r="AJ47" s="56">
        <v>834249.04</v>
      </c>
      <c r="AK47" s="56">
        <v>2341</v>
      </c>
      <c r="AL47" s="56">
        <v>760</v>
      </c>
      <c r="AM47" s="56">
        <f t="shared" si="5"/>
        <v>2820</v>
      </c>
      <c r="AN47" s="56">
        <v>3831</v>
      </c>
      <c r="AO47" s="56"/>
      <c r="AP47" s="56">
        <v>3555</v>
      </c>
      <c r="AQ47" s="56">
        <f t="shared" si="6"/>
        <v>2315</v>
      </c>
      <c r="AR47" s="56">
        <v>767</v>
      </c>
      <c r="AS47" s="56">
        <f t="shared" si="7"/>
        <v>3082</v>
      </c>
      <c r="AT47" s="82">
        <f t="shared" si="8"/>
        <v>2256175.85</v>
      </c>
      <c r="AU47" s="82">
        <v>731035.37</v>
      </c>
      <c r="AV47" s="63">
        <v>662</v>
      </c>
      <c r="AW47" s="63">
        <v>4340</v>
      </c>
      <c r="AX47" s="63">
        <f t="shared" si="9"/>
        <v>3744</v>
      </c>
      <c r="AY47" s="82">
        <f t="shared" si="10"/>
        <v>2987211.22</v>
      </c>
      <c r="AZ47" s="82">
        <v>854277.9</v>
      </c>
      <c r="BA47" s="109">
        <v>597</v>
      </c>
      <c r="BB47" s="82"/>
      <c r="BC47" s="63">
        <v>4880</v>
      </c>
      <c r="BD47" s="63">
        <v>4340</v>
      </c>
      <c r="BE47" s="63">
        <f t="shared" si="11"/>
        <v>4341</v>
      </c>
      <c r="BF47" s="82">
        <f t="shared" si="12"/>
        <v>3841489.12</v>
      </c>
      <c r="BG47" s="106">
        <v>770398.65</v>
      </c>
      <c r="BH47" s="123">
        <v>485</v>
      </c>
      <c r="BI47" s="131">
        <v>540</v>
      </c>
      <c r="BJ47" s="147">
        <f t="shared" si="13"/>
        <v>5420</v>
      </c>
      <c r="BK47" s="29">
        <f t="shared" si="14"/>
        <v>4826</v>
      </c>
      <c r="BL47" s="123">
        <v>625868.25</v>
      </c>
      <c r="BM47" s="82">
        <f t="shared" si="15"/>
        <v>4611887.7700000005</v>
      </c>
      <c r="BN47" s="63">
        <v>476</v>
      </c>
      <c r="BO47" s="63">
        <v>5364</v>
      </c>
      <c r="BP47" s="63">
        <f t="shared" si="16"/>
        <v>5302</v>
      </c>
      <c r="BQ47" s="82">
        <f t="shared" si="17"/>
        <v>5237756.0200000005</v>
      </c>
      <c r="BR47" s="82">
        <v>614254.2</v>
      </c>
      <c r="BS47" s="63">
        <v>526</v>
      </c>
      <c r="BT47" s="82">
        <v>678776.7</v>
      </c>
      <c r="BU47" s="63">
        <v>5960</v>
      </c>
      <c r="BV47" s="63">
        <v>6720</v>
      </c>
      <c r="BW47" s="63">
        <f t="shared" si="26"/>
        <v>5828</v>
      </c>
      <c r="BX47" s="82">
        <f t="shared" si="18"/>
        <v>5852010.220000001</v>
      </c>
      <c r="BY47" s="162">
        <v>640</v>
      </c>
      <c r="BZ47" s="166">
        <v>960044.8</v>
      </c>
      <c r="CA47" s="82">
        <f t="shared" si="27"/>
        <v>6530786.920000001</v>
      </c>
      <c r="CB47" s="63">
        <v>6975</v>
      </c>
      <c r="CC47" s="82"/>
      <c r="CD47" s="63">
        <f t="shared" si="19"/>
        <v>6468</v>
      </c>
      <c r="CE47" s="63">
        <v>729</v>
      </c>
      <c r="CF47" s="63">
        <f t="shared" si="20"/>
        <v>7197</v>
      </c>
      <c r="CG47" s="82">
        <v>940738.05</v>
      </c>
      <c r="CH47" s="63">
        <v>346</v>
      </c>
      <c r="CI47" s="64">
        <v>537158.08</v>
      </c>
      <c r="CJ47" s="82">
        <f t="shared" si="21"/>
        <v>8431569.770000001</v>
      </c>
      <c r="CK47" s="82">
        <f t="shared" si="22"/>
        <v>7490831.720000001</v>
      </c>
      <c r="CL47" s="63">
        <f t="shared" si="2"/>
        <v>7543</v>
      </c>
      <c r="CM47" s="82">
        <f t="shared" si="23"/>
        <v>8968727.850000001</v>
      </c>
      <c r="CN47" s="63">
        <f t="shared" si="3"/>
        <v>103.18279569892472</v>
      </c>
      <c r="CO47" s="82">
        <f t="shared" si="24"/>
        <v>100.57333333333334</v>
      </c>
      <c r="CP47" s="56">
        <v>1300</v>
      </c>
      <c r="CQ47" s="56">
        <v>1498</v>
      </c>
      <c r="CR47" s="56">
        <v>817</v>
      </c>
      <c r="CS47" s="82">
        <v>1459935.82</v>
      </c>
      <c r="CT47" s="82">
        <v>796240.03</v>
      </c>
      <c r="CU47" s="63">
        <f t="shared" si="25"/>
        <v>115.23076923076923</v>
      </c>
      <c r="CV47" s="21">
        <f t="shared" si="28"/>
        <v>1</v>
      </c>
    </row>
    <row r="48" spans="1:100" s="21" customFormat="1" ht="11.25" customHeight="1">
      <c r="A48" s="62">
        <v>4271201</v>
      </c>
      <c r="B48" s="3" t="s">
        <v>89</v>
      </c>
      <c r="C48" s="60">
        <v>1200</v>
      </c>
      <c r="D48" s="60"/>
      <c r="E48" s="60"/>
      <c r="F48" s="61"/>
      <c r="G48" s="61"/>
      <c r="H48" s="61"/>
      <c r="I48" s="61"/>
      <c r="J48" s="61"/>
      <c r="K48" s="61"/>
      <c r="L48" s="61"/>
      <c r="M48" s="63"/>
      <c r="N48" s="62"/>
      <c r="O48" s="66"/>
      <c r="P48" s="66"/>
      <c r="Q48" s="63"/>
      <c r="R48" s="56"/>
      <c r="S48" s="63"/>
      <c r="T48" s="56"/>
      <c r="U48" s="63"/>
      <c r="V48" s="56"/>
      <c r="W48" s="56"/>
      <c r="X48" s="63"/>
      <c r="Y48" s="63"/>
      <c r="Z48" s="64"/>
      <c r="AA48" s="63"/>
      <c r="AB48" s="63"/>
      <c r="AC48" s="98">
        <v>1432875.65</v>
      </c>
      <c r="AD48" s="56">
        <v>66</v>
      </c>
      <c r="AE48" s="56"/>
      <c r="AF48" s="56">
        <v>200</v>
      </c>
      <c r="AG48" s="56">
        <v>23</v>
      </c>
      <c r="AH48" s="56">
        <v>23174.11</v>
      </c>
      <c r="AI48" s="56">
        <v>81</v>
      </c>
      <c r="AJ48" s="56">
        <v>81613.17</v>
      </c>
      <c r="AK48" s="56">
        <v>200</v>
      </c>
      <c r="AL48" s="56">
        <v>133</v>
      </c>
      <c r="AM48" s="56">
        <f t="shared" si="5"/>
        <v>333</v>
      </c>
      <c r="AN48" s="56">
        <v>488</v>
      </c>
      <c r="AO48" s="56"/>
      <c r="AP48" s="56">
        <v>432</v>
      </c>
      <c r="AQ48" s="56">
        <f t="shared" si="6"/>
        <v>184</v>
      </c>
      <c r="AR48" s="56">
        <v>197</v>
      </c>
      <c r="AS48" s="56">
        <f t="shared" si="7"/>
        <v>381</v>
      </c>
      <c r="AT48" s="82">
        <f t="shared" si="8"/>
        <v>185392.88</v>
      </c>
      <c r="AU48" s="82">
        <v>186884.05</v>
      </c>
      <c r="AV48" s="63">
        <v>236</v>
      </c>
      <c r="AW48" s="63">
        <v>622</v>
      </c>
      <c r="AX48" s="63">
        <f t="shared" si="9"/>
        <v>617</v>
      </c>
      <c r="AY48" s="82">
        <f t="shared" si="10"/>
        <v>372276.93</v>
      </c>
      <c r="AZ48" s="82">
        <v>302839.92</v>
      </c>
      <c r="BA48" s="109">
        <v>3</v>
      </c>
      <c r="BB48" s="82"/>
      <c r="BC48" s="63">
        <v>688</v>
      </c>
      <c r="BD48" s="63">
        <v>622</v>
      </c>
      <c r="BE48" s="63">
        <f t="shared" si="11"/>
        <v>620</v>
      </c>
      <c r="BF48" s="82">
        <f t="shared" si="12"/>
        <v>675116.85</v>
      </c>
      <c r="BG48" s="106">
        <v>3849.66</v>
      </c>
      <c r="BH48" s="123">
        <v>109</v>
      </c>
      <c r="BI48" s="131">
        <v>31</v>
      </c>
      <c r="BJ48" s="147">
        <f t="shared" si="13"/>
        <v>719</v>
      </c>
      <c r="BK48" s="29">
        <f t="shared" si="14"/>
        <v>729</v>
      </c>
      <c r="BL48" s="123">
        <v>139870.98</v>
      </c>
      <c r="BM48" s="82">
        <f t="shared" si="15"/>
        <v>678966.51</v>
      </c>
      <c r="BN48" s="63">
        <v>28</v>
      </c>
      <c r="BO48" s="63">
        <v>559</v>
      </c>
      <c r="BP48" s="63">
        <f t="shared" si="16"/>
        <v>757</v>
      </c>
      <c r="BQ48" s="82">
        <f t="shared" si="17"/>
        <v>818837.49</v>
      </c>
      <c r="BR48" s="82">
        <v>35930.16</v>
      </c>
      <c r="BS48" s="63">
        <v>6</v>
      </c>
      <c r="BT48" s="82">
        <v>7699.32</v>
      </c>
      <c r="BU48" s="63">
        <v>675</v>
      </c>
      <c r="BV48" s="63">
        <v>857</v>
      </c>
      <c r="BW48" s="63">
        <f t="shared" si="26"/>
        <v>763</v>
      </c>
      <c r="BX48" s="82">
        <f t="shared" si="18"/>
        <v>854767.65</v>
      </c>
      <c r="BY48" s="162">
        <v>150</v>
      </c>
      <c r="BZ48" s="166">
        <v>223645.5</v>
      </c>
      <c r="CA48" s="82">
        <f t="shared" si="27"/>
        <v>862466.97</v>
      </c>
      <c r="CB48" s="63">
        <v>951</v>
      </c>
      <c r="CC48" s="82"/>
      <c r="CD48" s="63">
        <f t="shared" si="19"/>
        <v>913</v>
      </c>
      <c r="CE48" s="63">
        <v>132</v>
      </c>
      <c r="CF48" s="63">
        <f t="shared" si="20"/>
        <v>1045</v>
      </c>
      <c r="CG48" s="82">
        <v>169385.04</v>
      </c>
      <c r="CH48" s="63">
        <v>89</v>
      </c>
      <c r="CI48" s="64">
        <v>137318.99</v>
      </c>
      <c r="CJ48" s="82">
        <f t="shared" si="21"/>
        <v>1255497.51</v>
      </c>
      <c r="CK48" s="82">
        <f t="shared" si="22"/>
        <v>1086112.47</v>
      </c>
      <c r="CL48" s="63">
        <f t="shared" si="2"/>
        <v>1134</v>
      </c>
      <c r="CM48" s="82">
        <f t="shared" si="23"/>
        <v>1392816.5</v>
      </c>
      <c r="CN48" s="63">
        <f t="shared" si="3"/>
        <v>109.88433228180862</v>
      </c>
      <c r="CO48" s="82">
        <f t="shared" si="24"/>
        <v>94.5</v>
      </c>
      <c r="CP48" s="56">
        <v>132</v>
      </c>
      <c r="CQ48" s="56">
        <f>AG48+AI48</f>
        <v>104</v>
      </c>
      <c r="CR48" s="56">
        <v>80</v>
      </c>
      <c r="CS48" s="82">
        <f>AH48+AJ48</f>
        <v>104787.28</v>
      </c>
      <c r="CT48" s="82">
        <v>80605.6</v>
      </c>
      <c r="CU48" s="63">
        <f t="shared" si="25"/>
        <v>78.78787878787878</v>
      </c>
      <c r="CV48" s="21">
        <f t="shared" si="28"/>
        <v>-2</v>
      </c>
    </row>
    <row r="49" spans="1:100" s="21" customFormat="1" ht="12" customHeight="1">
      <c r="A49" s="62">
        <v>4300701</v>
      </c>
      <c r="B49" s="4" t="s">
        <v>10</v>
      </c>
      <c r="C49" s="60">
        <v>10300</v>
      </c>
      <c r="D49" s="60"/>
      <c r="E49" s="60"/>
      <c r="F49" s="61"/>
      <c r="G49" s="61"/>
      <c r="H49" s="61"/>
      <c r="I49" s="61"/>
      <c r="J49" s="61"/>
      <c r="K49" s="61"/>
      <c r="L49" s="61"/>
      <c r="M49" s="63"/>
      <c r="N49" s="62"/>
      <c r="O49" s="66"/>
      <c r="P49" s="66"/>
      <c r="Q49" s="63"/>
      <c r="R49" s="56"/>
      <c r="S49" s="63"/>
      <c r="T49" s="56"/>
      <c r="U49" s="63"/>
      <c r="V49" s="56"/>
      <c r="W49" s="56"/>
      <c r="X49" s="63"/>
      <c r="Y49" s="63"/>
      <c r="Z49" s="64"/>
      <c r="AA49" s="63"/>
      <c r="AB49" s="63"/>
      <c r="AC49" s="98">
        <v>12978793.46</v>
      </c>
      <c r="AD49" s="56">
        <v>803</v>
      </c>
      <c r="AE49" s="56"/>
      <c r="AF49" s="56">
        <v>2678</v>
      </c>
      <c r="AG49" s="56">
        <v>602</v>
      </c>
      <c r="AH49" s="56">
        <v>579358.78</v>
      </c>
      <c r="AI49" s="56">
        <v>708</v>
      </c>
      <c r="AJ49" s="56">
        <v>681372.12</v>
      </c>
      <c r="AK49" s="56">
        <v>2037</v>
      </c>
      <c r="AL49" s="56">
        <v>1009</v>
      </c>
      <c r="AM49" s="56">
        <f t="shared" si="5"/>
        <v>3687</v>
      </c>
      <c r="AN49" s="56">
        <v>4189</v>
      </c>
      <c r="AO49" s="56"/>
      <c r="AP49" s="56">
        <v>3844</v>
      </c>
      <c r="AQ49" s="56">
        <f t="shared" si="6"/>
        <v>1975</v>
      </c>
      <c r="AR49" s="56">
        <v>1040</v>
      </c>
      <c r="AS49" s="56">
        <f t="shared" si="7"/>
        <v>3015</v>
      </c>
      <c r="AT49" s="82">
        <f t="shared" si="8"/>
        <v>1900720.25</v>
      </c>
      <c r="AU49" s="82">
        <v>993211.57</v>
      </c>
      <c r="AV49" s="63">
        <v>812</v>
      </c>
      <c r="AW49" s="63">
        <v>5162</v>
      </c>
      <c r="AX49" s="63">
        <f t="shared" si="9"/>
        <v>3827</v>
      </c>
      <c r="AY49" s="82">
        <f t="shared" si="10"/>
        <v>2893931.82</v>
      </c>
      <c r="AZ49" s="82">
        <v>1129627.72</v>
      </c>
      <c r="BA49" s="109">
        <v>697</v>
      </c>
      <c r="BB49" s="82"/>
      <c r="BC49" s="63">
        <v>6127</v>
      </c>
      <c r="BD49" s="63">
        <v>4524</v>
      </c>
      <c r="BE49" s="63">
        <f t="shared" si="11"/>
        <v>4524</v>
      </c>
      <c r="BF49" s="82">
        <f t="shared" si="12"/>
        <v>4023559.54</v>
      </c>
      <c r="BG49" s="106">
        <v>971910.74</v>
      </c>
      <c r="BH49" s="123">
        <v>704</v>
      </c>
      <c r="BI49" s="131">
        <v>1028</v>
      </c>
      <c r="BJ49" s="147">
        <f t="shared" si="13"/>
        <v>7155</v>
      </c>
      <c r="BK49" s="29">
        <f t="shared" si="14"/>
        <v>5228</v>
      </c>
      <c r="BL49" s="123">
        <v>947267.2</v>
      </c>
      <c r="BM49" s="82">
        <f t="shared" si="15"/>
        <v>4995470.28</v>
      </c>
      <c r="BN49" s="63">
        <v>597</v>
      </c>
      <c r="BO49" s="63">
        <v>6243</v>
      </c>
      <c r="BP49" s="63">
        <f t="shared" si="16"/>
        <v>5825</v>
      </c>
      <c r="BQ49" s="82">
        <f t="shared" si="17"/>
        <v>5942737.48</v>
      </c>
      <c r="BR49" s="82">
        <v>803293.35</v>
      </c>
      <c r="BS49" s="63">
        <v>1069</v>
      </c>
      <c r="BT49" s="82">
        <v>1438392.95</v>
      </c>
      <c r="BU49" s="63">
        <v>7300</v>
      </c>
      <c r="BV49" s="63">
        <v>8300</v>
      </c>
      <c r="BW49" s="63">
        <f t="shared" si="26"/>
        <v>6894</v>
      </c>
      <c r="BX49" s="82">
        <f t="shared" si="18"/>
        <v>6746030.83</v>
      </c>
      <c r="BY49" s="162">
        <v>1076</v>
      </c>
      <c r="BZ49" s="166">
        <v>1677155.6</v>
      </c>
      <c r="CA49" s="82">
        <f t="shared" si="27"/>
        <v>8184423.78</v>
      </c>
      <c r="CB49" s="63">
        <v>9143</v>
      </c>
      <c r="CC49" s="82"/>
      <c r="CD49" s="63">
        <f t="shared" si="19"/>
        <v>7970</v>
      </c>
      <c r="CE49" s="63">
        <v>1013</v>
      </c>
      <c r="CF49" s="63">
        <f t="shared" si="20"/>
        <v>8983</v>
      </c>
      <c r="CG49" s="82">
        <v>1380389.84</v>
      </c>
      <c r="CH49" s="63">
        <v>1182</v>
      </c>
      <c r="CI49" s="64">
        <v>1902429</v>
      </c>
      <c r="CJ49" s="82">
        <f t="shared" si="21"/>
        <v>11241969.22</v>
      </c>
      <c r="CK49" s="82">
        <f t="shared" si="22"/>
        <v>9861579.38</v>
      </c>
      <c r="CL49" s="63">
        <f t="shared" si="2"/>
        <v>10165</v>
      </c>
      <c r="CM49" s="82">
        <f t="shared" si="23"/>
        <v>13144398.22</v>
      </c>
      <c r="CN49" s="63">
        <f t="shared" si="3"/>
        <v>98.25002734332277</v>
      </c>
      <c r="CO49" s="82">
        <f t="shared" si="24"/>
        <v>98.68932038834951</v>
      </c>
      <c r="CP49" s="56">
        <v>1740</v>
      </c>
      <c r="CQ49" s="56">
        <f>AG49+AI49</f>
        <v>1310</v>
      </c>
      <c r="CR49" s="56">
        <v>665</v>
      </c>
      <c r="CS49" s="82">
        <f>AH49+AJ49</f>
        <v>1260730.9</v>
      </c>
      <c r="CT49" s="82">
        <v>639989.35</v>
      </c>
      <c r="CU49" s="63">
        <f t="shared" si="25"/>
        <v>75.28735632183908</v>
      </c>
      <c r="CV49" s="21">
        <f t="shared" si="28"/>
        <v>-638</v>
      </c>
    </row>
    <row r="50" spans="1:99" s="21" customFormat="1" ht="12.75" customHeight="1">
      <c r="A50" s="62"/>
      <c r="B50" s="4" t="s">
        <v>11</v>
      </c>
      <c r="C50" s="65"/>
      <c r="D50" s="60"/>
      <c r="E50" s="60"/>
      <c r="F50" s="61"/>
      <c r="G50" s="61"/>
      <c r="H50" s="61"/>
      <c r="I50" s="61"/>
      <c r="J50" s="61"/>
      <c r="K50" s="61"/>
      <c r="L50" s="61"/>
      <c r="M50" s="63"/>
      <c r="N50" s="62"/>
      <c r="O50" s="66"/>
      <c r="P50" s="66"/>
      <c r="Q50" s="63"/>
      <c r="R50" s="56"/>
      <c r="S50" s="63"/>
      <c r="T50" s="56"/>
      <c r="U50" s="63"/>
      <c r="V50" s="56"/>
      <c r="W50" s="56"/>
      <c r="X50" s="63"/>
      <c r="Y50" s="63"/>
      <c r="Z50" s="64"/>
      <c r="AA50" s="63"/>
      <c r="AB50" s="63"/>
      <c r="AC50" s="98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82"/>
      <c r="AU50" s="82"/>
      <c r="AV50" s="63"/>
      <c r="AW50" s="63"/>
      <c r="AX50" s="63"/>
      <c r="AY50" s="82"/>
      <c r="AZ50" s="82"/>
      <c r="BA50" s="109"/>
      <c r="BB50" s="82"/>
      <c r="BC50" s="63"/>
      <c r="BD50" s="63"/>
      <c r="BE50" s="63"/>
      <c r="BF50" s="82"/>
      <c r="BG50" s="106"/>
      <c r="BH50" s="63"/>
      <c r="BI50" s="135"/>
      <c r="BJ50" s="145"/>
      <c r="BK50" s="29"/>
      <c r="BL50" s="82"/>
      <c r="BM50" s="82"/>
      <c r="BN50" s="63"/>
      <c r="BO50" s="63"/>
      <c r="BP50" s="63"/>
      <c r="BQ50" s="82"/>
      <c r="BR50" s="82"/>
      <c r="BS50" s="63"/>
      <c r="BT50" s="82"/>
      <c r="BU50" s="63"/>
      <c r="BV50" s="63"/>
      <c r="BW50" s="63"/>
      <c r="BX50" s="82"/>
      <c r="BY50" s="160"/>
      <c r="BZ50" s="64"/>
      <c r="CA50" s="82"/>
      <c r="CB50" s="63"/>
      <c r="CC50" s="82"/>
      <c r="CD50" s="63"/>
      <c r="CE50" s="63"/>
      <c r="CF50" s="63"/>
      <c r="CG50" s="82"/>
      <c r="CH50" s="63"/>
      <c r="CI50" s="64"/>
      <c r="CJ50" s="82"/>
      <c r="CK50" s="82"/>
      <c r="CL50" s="63"/>
      <c r="CM50" s="82"/>
      <c r="CN50" s="63"/>
      <c r="CO50" s="82"/>
      <c r="CP50" s="56"/>
      <c r="CQ50" s="56"/>
      <c r="CR50" s="56"/>
      <c r="CS50" s="82"/>
      <c r="CT50" s="82"/>
      <c r="CU50" s="63"/>
    </row>
    <row r="51" spans="1:100" s="21" customFormat="1" ht="15">
      <c r="A51" s="62">
        <v>4370801</v>
      </c>
      <c r="B51" s="3" t="s">
        <v>89</v>
      </c>
      <c r="C51" s="60">
        <v>13600</v>
      </c>
      <c r="D51" s="60"/>
      <c r="E51" s="60"/>
      <c r="F51" s="61"/>
      <c r="G51" s="61"/>
      <c r="H51" s="61"/>
      <c r="I51" s="61"/>
      <c r="J51" s="61"/>
      <c r="K51" s="61"/>
      <c r="L51" s="61"/>
      <c r="M51" s="63"/>
      <c r="N51" s="62"/>
      <c r="O51" s="66"/>
      <c r="P51" s="66"/>
      <c r="Q51" s="63"/>
      <c r="R51" s="56"/>
      <c r="S51" s="63"/>
      <c r="T51" s="56"/>
      <c r="U51" s="63"/>
      <c r="V51" s="56"/>
      <c r="W51" s="56"/>
      <c r="X51" s="63"/>
      <c r="Y51" s="63"/>
      <c r="Z51" s="64"/>
      <c r="AA51" s="63"/>
      <c r="AB51" s="63"/>
      <c r="AC51" s="98">
        <v>14899547.92</v>
      </c>
      <c r="AD51" s="56">
        <v>1360</v>
      </c>
      <c r="AE51" s="56"/>
      <c r="AF51" s="56">
        <v>4080</v>
      </c>
      <c r="AG51" s="56">
        <v>1167</v>
      </c>
      <c r="AH51" s="56">
        <v>1054571.22</v>
      </c>
      <c r="AI51" s="56">
        <v>1132</v>
      </c>
      <c r="AJ51" s="56">
        <v>1022943.12</v>
      </c>
      <c r="AK51" s="56">
        <v>3558</v>
      </c>
      <c r="AL51" s="56">
        <v>1360</v>
      </c>
      <c r="AM51" s="56">
        <f t="shared" si="5"/>
        <v>5440</v>
      </c>
      <c r="AN51" s="56">
        <v>6264</v>
      </c>
      <c r="AO51" s="56"/>
      <c r="AP51" s="56">
        <v>5577</v>
      </c>
      <c r="AQ51" s="56">
        <f t="shared" si="6"/>
        <v>3551</v>
      </c>
      <c r="AR51" s="56">
        <v>1597</v>
      </c>
      <c r="AS51" s="56">
        <f t="shared" si="7"/>
        <v>5148</v>
      </c>
      <c r="AT51" s="82">
        <f t="shared" si="8"/>
        <v>3208896.66</v>
      </c>
      <c r="AU51" s="82">
        <v>1421106.42</v>
      </c>
      <c r="AV51" s="63">
        <v>1722</v>
      </c>
      <c r="AW51" s="63">
        <v>7162</v>
      </c>
      <c r="AX51" s="63">
        <f t="shared" si="9"/>
        <v>6870</v>
      </c>
      <c r="AY51" s="82">
        <f t="shared" si="10"/>
        <v>4630003.08</v>
      </c>
      <c r="AZ51" s="82">
        <v>2076611.46</v>
      </c>
      <c r="BA51" s="109">
        <v>979</v>
      </c>
      <c r="BB51" s="82"/>
      <c r="BC51" s="63">
        <v>8073</v>
      </c>
      <c r="BD51" s="63">
        <v>7162</v>
      </c>
      <c r="BE51" s="63">
        <f t="shared" si="11"/>
        <v>7849</v>
      </c>
      <c r="BF51" s="82">
        <f t="shared" si="12"/>
        <v>6706614.54</v>
      </c>
      <c r="BG51" s="106">
        <v>1180605.47</v>
      </c>
      <c r="BH51" s="123">
        <v>1002</v>
      </c>
      <c r="BI51" s="131">
        <v>911</v>
      </c>
      <c r="BJ51" s="147">
        <f t="shared" si="13"/>
        <v>8984</v>
      </c>
      <c r="BK51" s="29">
        <f t="shared" si="14"/>
        <v>8851</v>
      </c>
      <c r="BL51" s="123">
        <v>1208341.86</v>
      </c>
      <c r="BM51" s="82">
        <f t="shared" si="15"/>
        <v>7887220.01</v>
      </c>
      <c r="BN51" s="63">
        <v>1116</v>
      </c>
      <c r="BO51" s="63">
        <v>8984</v>
      </c>
      <c r="BP51" s="63">
        <f t="shared" si="16"/>
        <v>9967</v>
      </c>
      <c r="BQ51" s="82">
        <f t="shared" si="17"/>
        <v>9095561.87</v>
      </c>
      <c r="BR51" s="82">
        <v>1345817.88</v>
      </c>
      <c r="BS51" s="63">
        <v>1301</v>
      </c>
      <c r="BT51" s="82">
        <v>1568914.93</v>
      </c>
      <c r="BU51" s="63">
        <v>10612</v>
      </c>
      <c r="BV51" s="63">
        <v>12240</v>
      </c>
      <c r="BW51" s="63">
        <f>BP51+BS51</f>
        <v>11268</v>
      </c>
      <c r="BX51" s="82">
        <f t="shared" si="18"/>
        <v>10441379.75</v>
      </c>
      <c r="BY51" s="162">
        <v>1600</v>
      </c>
      <c r="BZ51" s="166">
        <v>2245408</v>
      </c>
      <c r="CA51" s="82">
        <f>BT51+BX51</f>
        <v>12010294.68</v>
      </c>
      <c r="CB51" s="63">
        <v>13600</v>
      </c>
      <c r="CC51" s="82"/>
      <c r="CD51" s="63">
        <f t="shared" si="19"/>
        <v>12868</v>
      </c>
      <c r="CE51" s="63">
        <v>1248</v>
      </c>
      <c r="CF51" s="63">
        <f t="shared" si="20"/>
        <v>14116</v>
      </c>
      <c r="CG51" s="82">
        <v>1505000.64</v>
      </c>
      <c r="CH51" s="63">
        <v>1149</v>
      </c>
      <c r="CI51" s="64">
        <v>1669221.24</v>
      </c>
      <c r="CJ51" s="82">
        <f t="shared" si="21"/>
        <v>15760703.32</v>
      </c>
      <c r="CK51" s="82">
        <f t="shared" si="22"/>
        <v>14255702.68</v>
      </c>
      <c r="CL51" s="63">
        <f t="shared" si="2"/>
        <v>15265</v>
      </c>
      <c r="CM51" s="82">
        <f t="shared" si="23"/>
        <v>17429924.56</v>
      </c>
      <c r="CN51" s="63">
        <f t="shared" si="3"/>
        <v>103.79411764705881</v>
      </c>
      <c r="CO51" s="82">
        <f t="shared" si="24"/>
        <v>112.24264705882352</v>
      </c>
      <c r="CP51" s="56">
        <v>2720</v>
      </c>
      <c r="CQ51" s="56">
        <v>2293</v>
      </c>
      <c r="CR51" s="56">
        <v>1258</v>
      </c>
      <c r="CS51" s="82">
        <v>2072092.38</v>
      </c>
      <c r="CT51" s="82">
        <v>1136804.28</v>
      </c>
      <c r="CU51" s="63">
        <f t="shared" si="25"/>
        <v>84.30147058823529</v>
      </c>
      <c r="CV51" s="21">
        <f>BE51-AW51</f>
        <v>687</v>
      </c>
    </row>
    <row r="52" spans="1:100" s="21" customFormat="1" ht="15">
      <c r="A52" s="62">
        <v>4370901</v>
      </c>
      <c r="B52" s="3" t="s">
        <v>82</v>
      </c>
      <c r="C52" s="60">
        <v>14500</v>
      </c>
      <c r="D52" s="60"/>
      <c r="E52" s="60"/>
      <c r="F52" s="61"/>
      <c r="G52" s="61"/>
      <c r="H52" s="61"/>
      <c r="I52" s="61"/>
      <c r="J52" s="61"/>
      <c r="K52" s="61"/>
      <c r="L52" s="61"/>
      <c r="M52" s="63"/>
      <c r="N52" s="62"/>
      <c r="O52" s="66"/>
      <c r="P52" s="66"/>
      <c r="Q52" s="63"/>
      <c r="R52" s="56"/>
      <c r="S52" s="63"/>
      <c r="T52" s="56"/>
      <c r="U52" s="63"/>
      <c r="V52" s="56"/>
      <c r="W52" s="56"/>
      <c r="X52" s="63"/>
      <c r="Y52" s="63"/>
      <c r="Z52" s="64"/>
      <c r="AA52" s="63"/>
      <c r="AB52" s="63"/>
      <c r="AC52" s="101">
        <v>22472390</v>
      </c>
      <c r="AD52" s="56">
        <v>1000</v>
      </c>
      <c r="AE52" s="56"/>
      <c r="AF52" s="56">
        <v>3000</v>
      </c>
      <c r="AG52" s="56">
        <v>1240</v>
      </c>
      <c r="AH52" s="56">
        <v>1442950.8</v>
      </c>
      <c r="AI52" s="56">
        <v>1144</v>
      </c>
      <c r="AJ52" s="56">
        <v>1331238.48</v>
      </c>
      <c r="AK52" s="56">
        <v>3630</v>
      </c>
      <c r="AL52" s="56">
        <v>1500</v>
      </c>
      <c r="AM52" s="56">
        <f t="shared" si="5"/>
        <v>4500</v>
      </c>
      <c r="AN52" s="56">
        <v>6000</v>
      </c>
      <c r="AO52" s="56"/>
      <c r="AP52" s="56">
        <v>5141</v>
      </c>
      <c r="AQ52" s="56">
        <f t="shared" si="6"/>
        <v>3629</v>
      </c>
      <c r="AR52" s="56">
        <v>1373</v>
      </c>
      <c r="AS52" s="56">
        <f t="shared" si="7"/>
        <v>5002</v>
      </c>
      <c r="AT52" s="82">
        <f t="shared" si="8"/>
        <v>4222958.43</v>
      </c>
      <c r="AU52" s="82">
        <v>1575146.79</v>
      </c>
      <c r="AV52" s="63">
        <v>1572</v>
      </c>
      <c r="AW52" s="63">
        <v>7000</v>
      </c>
      <c r="AX52" s="63">
        <f t="shared" si="9"/>
        <v>6574</v>
      </c>
      <c r="AY52" s="82">
        <f t="shared" si="10"/>
        <v>5798105.22</v>
      </c>
      <c r="AZ52" s="82">
        <v>2436317.04</v>
      </c>
      <c r="BA52" s="109">
        <v>1365</v>
      </c>
      <c r="BB52" s="82"/>
      <c r="BC52" s="63">
        <v>8500</v>
      </c>
      <c r="BD52" s="63">
        <v>7000</v>
      </c>
      <c r="BE52" s="63">
        <f t="shared" si="11"/>
        <v>7939</v>
      </c>
      <c r="BF52" s="82">
        <f t="shared" si="12"/>
        <v>8234422.26</v>
      </c>
      <c r="BG52" s="106">
        <v>2115504.3</v>
      </c>
      <c r="BH52" s="123">
        <v>584</v>
      </c>
      <c r="BI52" s="131">
        <v>962</v>
      </c>
      <c r="BJ52" s="147">
        <f t="shared" si="13"/>
        <v>9462</v>
      </c>
      <c r="BK52" s="29">
        <f t="shared" si="14"/>
        <v>8523</v>
      </c>
      <c r="BL52" s="123">
        <v>905094.88</v>
      </c>
      <c r="BM52" s="82">
        <f t="shared" si="15"/>
        <v>10349926.559999999</v>
      </c>
      <c r="BN52" s="63">
        <v>542</v>
      </c>
      <c r="BO52" s="63">
        <v>10000</v>
      </c>
      <c r="BP52" s="63">
        <f t="shared" si="16"/>
        <v>9065</v>
      </c>
      <c r="BQ52" s="82">
        <f t="shared" si="17"/>
        <v>11255021.44</v>
      </c>
      <c r="BR52" s="82">
        <v>840002.44</v>
      </c>
      <c r="BS52" s="63">
        <v>1011</v>
      </c>
      <c r="BT52" s="82">
        <v>1566868.02</v>
      </c>
      <c r="BU52" s="63">
        <v>11000</v>
      </c>
      <c r="BV52" s="63">
        <v>12500</v>
      </c>
      <c r="BW52" s="63">
        <f>BP52+BS52</f>
        <v>10076</v>
      </c>
      <c r="BX52" s="82">
        <f t="shared" si="18"/>
        <v>12095023.879999999</v>
      </c>
      <c r="BY52" s="162">
        <v>1097</v>
      </c>
      <c r="BZ52" s="166">
        <v>1985537.09</v>
      </c>
      <c r="CA52" s="82">
        <f>BT52+BX52</f>
        <v>13661891.899999999</v>
      </c>
      <c r="CB52" s="63">
        <v>13000</v>
      </c>
      <c r="CC52" s="82"/>
      <c r="CD52" s="63">
        <f t="shared" si="19"/>
        <v>11173</v>
      </c>
      <c r="CE52" s="63">
        <v>2389</v>
      </c>
      <c r="CF52" s="63">
        <f t="shared" si="20"/>
        <v>13562</v>
      </c>
      <c r="CG52" s="82">
        <v>3814779.09</v>
      </c>
      <c r="CH52" s="63">
        <v>1146</v>
      </c>
      <c r="CI52" s="64">
        <v>2214702.3</v>
      </c>
      <c r="CJ52" s="82">
        <f t="shared" si="21"/>
        <v>19462208.08</v>
      </c>
      <c r="CK52" s="82">
        <f t="shared" si="22"/>
        <v>15647428.989999998</v>
      </c>
      <c r="CL52" s="63">
        <f t="shared" si="2"/>
        <v>14708</v>
      </c>
      <c r="CM52" s="82">
        <f t="shared" si="23"/>
        <v>21676910.38</v>
      </c>
      <c r="CN52" s="63">
        <f t="shared" si="3"/>
        <v>104.32307692307691</v>
      </c>
      <c r="CO52" s="82">
        <f t="shared" si="24"/>
        <v>101.43448275862067</v>
      </c>
      <c r="CP52" s="56">
        <v>2500</v>
      </c>
      <c r="CQ52" s="56">
        <v>2374</v>
      </c>
      <c r="CR52" s="56">
        <v>1255</v>
      </c>
      <c r="CS52" s="82">
        <v>2762552.58</v>
      </c>
      <c r="CT52" s="82">
        <v>1460405.85</v>
      </c>
      <c r="CU52" s="63">
        <f t="shared" si="25"/>
        <v>94.96</v>
      </c>
      <c r="CV52" s="21">
        <f>BE52-AW52</f>
        <v>939</v>
      </c>
    </row>
    <row r="53" spans="1:99" s="21" customFormat="1" ht="15">
      <c r="A53" s="62">
        <v>4372401</v>
      </c>
      <c r="B53" s="3" t="s">
        <v>186</v>
      </c>
      <c r="C53" s="60">
        <v>500</v>
      </c>
      <c r="D53" s="60"/>
      <c r="E53" s="60"/>
      <c r="F53" s="61"/>
      <c r="G53" s="61"/>
      <c r="H53" s="61"/>
      <c r="I53" s="61"/>
      <c r="J53" s="61"/>
      <c r="K53" s="61"/>
      <c r="L53" s="61"/>
      <c r="M53" s="63"/>
      <c r="N53" s="62"/>
      <c r="O53" s="66"/>
      <c r="P53" s="66"/>
      <c r="Q53" s="63"/>
      <c r="R53" s="56"/>
      <c r="S53" s="63"/>
      <c r="T53" s="56"/>
      <c r="U53" s="63"/>
      <c r="V53" s="56"/>
      <c r="W53" s="56"/>
      <c r="X53" s="63"/>
      <c r="Y53" s="63"/>
      <c r="Z53" s="64"/>
      <c r="AA53" s="63"/>
      <c r="AB53" s="63"/>
      <c r="AC53" s="103">
        <v>474855</v>
      </c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82"/>
      <c r="AU53" s="82"/>
      <c r="AV53" s="63"/>
      <c r="AW53" s="63"/>
      <c r="AX53" s="63"/>
      <c r="AY53" s="82"/>
      <c r="AZ53" s="82"/>
      <c r="BA53" s="109"/>
      <c r="BB53" s="82"/>
      <c r="BC53" s="63"/>
      <c r="BD53" s="63"/>
      <c r="BE53" s="63"/>
      <c r="BF53" s="82"/>
      <c r="BG53" s="106"/>
      <c r="BH53" s="123"/>
      <c r="BI53" s="131"/>
      <c r="BJ53" s="147"/>
      <c r="BK53" s="29"/>
      <c r="BL53" s="123"/>
      <c r="BM53" s="82"/>
      <c r="BN53" s="63"/>
      <c r="BO53" s="63"/>
      <c r="BP53" s="63"/>
      <c r="BQ53" s="82"/>
      <c r="BR53" s="82"/>
      <c r="BS53" s="63"/>
      <c r="BT53" s="82"/>
      <c r="BU53" s="63"/>
      <c r="BV53" s="63"/>
      <c r="BW53" s="63"/>
      <c r="BX53" s="82"/>
      <c r="BY53" s="162"/>
      <c r="BZ53" s="166"/>
      <c r="CA53" s="82"/>
      <c r="CB53" s="63">
        <v>500</v>
      </c>
      <c r="CC53" s="82"/>
      <c r="CD53" s="63"/>
      <c r="CE53" s="63">
        <v>455</v>
      </c>
      <c r="CF53" s="63">
        <f t="shared" si="20"/>
        <v>455</v>
      </c>
      <c r="CG53" s="82">
        <v>432118.05</v>
      </c>
      <c r="CH53" s="63">
        <v>36</v>
      </c>
      <c r="CI53" s="64">
        <v>39790.44</v>
      </c>
      <c r="CJ53" s="82">
        <f t="shared" si="21"/>
        <v>432118.05</v>
      </c>
      <c r="CK53" s="82"/>
      <c r="CL53" s="63">
        <f t="shared" si="2"/>
        <v>491</v>
      </c>
      <c r="CM53" s="82">
        <f t="shared" si="23"/>
        <v>471908.49</v>
      </c>
      <c r="CN53" s="63">
        <f t="shared" si="3"/>
        <v>91</v>
      </c>
      <c r="CO53" s="82">
        <f t="shared" si="24"/>
        <v>98.2</v>
      </c>
      <c r="CP53" s="56"/>
      <c r="CQ53" s="56"/>
      <c r="CR53" s="56"/>
      <c r="CS53" s="82"/>
      <c r="CT53" s="82"/>
      <c r="CU53" s="63"/>
    </row>
    <row r="54" spans="1:99" s="21" customFormat="1" ht="12.75" customHeight="1">
      <c r="A54" s="62"/>
      <c r="B54" s="4" t="s">
        <v>12</v>
      </c>
      <c r="C54" s="65"/>
      <c r="D54" s="60"/>
      <c r="E54" s="60"/>
      <c r="F54" s="61"/>
      <c r="G54" s="61"/>
      <c r="H54" s="61"/>
      <c r="I54" s="61"/>
      <c r="J54" s="61"/>
      <c r="K54" s="61"/>
      <c r="L54" s="61"/>
      <c r="M54" s="63"/>
      <c r="N54" s="62"/>
      <c r="O54" s="66"/>
      <c r="P54" s="66"/>
      <c r="Q54" s="63"/>
      <c r="R54" s="56"/>
      <c r="S54" s="63"/>
      <c r="T54" s="56"/>
      <c r="U54" s="63"/>
      <c r="V54" s="56"/>
      <c r="W54" s="56"/>
      <c r="X54" s="63"/>
      <c r="Y54" s="63"/>
      <c r="Z54" s="64"/>
      <c r="AA54" s="63"/>
      <c r="AB54" s="63"/>
      <c r="AC54" s="98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82"/>
      <c r="AU54" s="82"/>
      <c r="AV54" s="63"/>
      <c r="AW54" s="63"/>
      <c r="AX54" s="63"/>
      <c r="AY54" s="82"/>
      <c r="AZ54" s="82"/>
      <c r="BA54" s="109"/>
      <c r="BB54" s="82"/>
      <c r="BC54" s="63"/>
      <c r="BD54" s="63"/>
      <c r="BE54" s="63"/>
      <c r="BF54" s="82"/>
      <c r="BG54" s="106"/>
      <c r="BH54" s="63"/>
      <c r="BI54" s="135"/>
      <c r="BJ54" s="145"/>
      <c r="BK54" s="29"/>
      <c r="BL54" s="82"/>
      <c r="BM54" s="82"/>
      <c r="BN54" s="63"/>
      <c r="BO54" s="63"/>
      <c r="BP54" s="63"/>
      <c r="BQ54" s="82"/>
      <c r="BR54" s="82"/>
      <c r="BS54" s="63"/>
      <c r="BT54" s="82"/>
      <c r="BU54" s="63"/>
      <c r="BV54" s="63"/>
      <c r="BW54" s="63"/>
      <c r="BX54" s="82"/>
      <c r="BY54" s="160"/>
      <c r="BZ54" s="64"/>
      <c r="CA54" s="82"/>
      <c r="CB54" s="63"/>
      <c r="CC54" s="82"/>
      <c r="CD54" s="63"/>
      <c r="CE54" s="63"/>
      <c r="CF54" s="63"/>
      <c r="CG54" s="82"/>
      <c r="CH54" s="63"/>
      <c r="CI54" s="64"/>
      <c r="CJ54" s="82"/>
      <c r="CK54" s="82"/>
      <c r="CL54" s="63"/>
      <c r="CM54" s="82"/>
      <c r="CN54" s="63"/>
      <c r="CO54" s="82"/>
      <c r="CP54" s="63"/>
      <c r="CQ54" s="56"/>
      <c r="CR54" s="56"/>
      <c r="CS54" s="82"/>
      <c r="CT54" s="82"/>
      <c r="CU54" s="63"/>
    </row>
    <row r="55" spans="1:100" s="21" customFormat="1" ht="15" hidden="1">
      <c r="A55" s="62"/>
      <c r="B55" s="4"/>
      <c r="C55" s="65"/>
      <c r="D55" s="60"/>
      <c r="E55" s="60"/>
      <c r="F55" s="61"/>
      <c r="G55" s="61"/>
      <c r="H55" s="61"/>
      <c r="I55" s="61"/>
      <c r="J55" s="61"/>
      <c r="K55" s="61"/>
      <c r="L55" s="61"/>
      <c r="M55" s="63"/>
      <c r="N55" s="62"/>
      <c r="O55" s="66"/>
      <c r="P55" s="66"/>
      <c r="Q55" s="63"/>
      <c r="R55" s="56"/>
      <c r="S55" s="63"/>
      <c r="T55" s="56"/>
      <c r="U55" s="63"/>
      <c r="V55" s="56"/>
      <c r="W55" s="56"/>
      <c r="X55" s="63"/>
      <c r="Y55" s="63"/>
      <c r="Z55" s="64"/>
      <c r="AA55" s="63"/>
      <c r="AB55" s="63"/>
      <c r="AC55" s="98"/>
      <c r="AD55" s="56"/>
      <c r="AE55" s="56"/>
      <c r="AF55" s="56"/>
      <c r="AG55" s="56"/>
      <c r="AH55" s="56"/>
      <c r="AI55" s="56"/>
      <c r="AJ55" s="56"/>
      <c r="AK55" s="56"/>
      <c r="AL55" s="56"/>
      <c r="AM55" s="56">
        <f t="shared" si="5"/>
        <v>0</v>
      </c>
      <c r="AN55" s="56"/>
      <c r="AO55" s="56"/>
      <c r="AP55" s="56"/>
      <c r="AQ55" s="56">
        <f t="shared" si="6"/>
        <v>0</v>
      </c>
      <c r="AR55" s="56"/>
      <c r="AS55" s="56">
        <f t="shared" si="7"/>
        <v>0</v>
      </c>
      <c r="AT55" s="82">
        <f t="shared" si="8"/>
        <v>0</v>
      </c>
      <c r="AU55" s="82"/>
      <c r="AV55" s="63"/>
      <c r="AW55" s="63"/>
      <c r="AX55" s="63">
        <f t="shared" si="9"/>
        <v>0</v>
      </c>
      <c r="AY55" s="82">
        <f t="shared" si="10"/>
        <v>0</v>
      </c>
      <c r="AZ55" s="82"/>
      <c r="BA55" s="109"/>
      <c r="BB55" s="82"/>
      <c r="BC55" s="63"/>
      <c r="BD55" s="63"/>
      <c r="BE55" s="63">
        <f t="shared" si="11"/>
        <v>0</v>
      </c>
      <c r="BF55" s="82">
        <f t="shared" si="12"/>
        <v>0</v>
      </c>
      <c r="BG55" s="106"/>
      <c r="BH55" s="63"/>
      <c r="BI55" s="135"/>
      <c r="BJ55" s="145">
        <f t="shared" si="13"/>
        <v>0</v>
      </c>
      <c r="BK55" s="29">
        <f t="shared" si="14"/>
        <v>0</v>
      </c>
      <c r="BL55" s="82"/>
      <c r="BM55" s="82">
        <f t="shared" si="15"/>
        <v>0</v>
      </c>
      <c r="BN55" s="63"/>
      <c r="BO55" s="63"/>
      <c r="BP55" s="63">
        <f t="shared" si="16"/>
        <v>0</v>
      </c>
      <c r="BQ55" s="82">
        <f t="shared" si="17"/>
        <v>0</v>
      </c>
      <c r="BR55" s="82"/>
      <c r="BS55" s="63"/>
      <c r="BT55" s="82"/>
      <c r="BU55" s="63"/>
      <c r="BV55" s="63"/>
      <c r="BW55" s="63">
        <f aca="true" t="shared" si="29" ref="BW55:BW62">BP55+BS55</f>
        <v>0</v>
      </c>
      <c r="BX55" s="82">
        <f t="shared" si="18"/>
        <v>0</v>
      </c>
      <c r="BY55" s="160"/>
      <c r="BZ55" s="64"/>
      <c r="CA55" s="82">
        <f aca="true" t="shared" si="30" ref="CA55:CA62">BT55+BX55</f>
        <v>0</v>
      </c>
      <c r="CB55" s="63"/>
      <c r="CC55" s="82"/>
      <c r="CD55" s="63">
        <f t="shared" si="19"/>
        <v>0</v>
      </c>
      <c r="CE55" s="63"/>
      <c r="CF55" s="63">
        <f t="shared" si="20"/>
        <v>0</v>
      </c>
      <c r="CG55" s="82"/>
      <c r="CH55" s="63"/>
      <c r="CI55" s="64"/>
      <c r="CJ55" s="82">
        <f t="shared" si="21"/>
        <v>0</v>
      </c>
      <c r="CK55" s="82">
        <f t="shared" si="22"/>
        <v>0</v>
      </c>
      <c r="CL55" s="63">
        <f t="shared" si="2"/>
        <v>0</v>
      </c>
      <c r="CM55" s="82">
        <f t="shared" si="23"/>
        <v>0</v>
      </c>
      <c r="CN55" s="63" t="e">
        <f t="shared" si="3"/>
        <v>#DIV/0!</v>
      </c>
      <c r="CO55" s="82" t="e">
        <f t="shared" si="24"/>
        <v>#DIV/0!</v>
      </c>
      <c r="CP55" s="63"/>
      <c r="CQ55" s="56">
        <f aca="true" t="shared" si="31" ref="CQ55:CQ60">AG55+AI55</f>
        <v>0</v>
      </c>
      <c r="CR55" s="56"/>
      <c r="CS55" s="82">
        <f aca="true" t="shared" si="32" ref="CS55:CS60">AH55+AJ55</f>
        <v>0</v>
      </c>
      <c r="CT55" s="82"/>
      <c r="CU55" s="63" t="e">
        <f t="shared" si="25"/>
        <v>#DIV/0!</v>
      </c>
      <c r="CV55" s="21">
        <f aca="true" t="shared" si="33" ref="CV55:CV62">BE55-AW55</f>
        <v>0</v>
      </c>
    </row>
    <row r="56" spans="1:100" s="21" customFormat="1" ht="15">
      <c r="A56" s="62">
        <v>4401201</v>
      </c>
      <c r="B56" s="3" t="s">
        <v>83</v>
      </c>
      <c r="C56" s="60">
        <v>1700</v>
      </c>
      <c r="D56" s="60"/>
      <c r="E56" s="60"/>
      <c r="F56" s="61"/>
      <c r="G56" s="61"/>
      <c r="H56" s="61"/>
      <c r="I56" s="61"/>
      <c r="J56" s="61"/>
      <c r="K56" s="61"/>
      <c r="L56" s="61"/>
      <c r="M56" s="63"/>
      <c r="N56" s="62"/>
      <c r="O56" s="66"/>
      <c r="P56" s="66"/>
      <c r="Q56" s="63"/>
      <c r="R56" s="56"/>
      <c r="S56" s="56"/>
      <c r="T56" s="56"/>
      <c r="U56" s="63"/>
      <c r="V56" s="56"/>
      <c r="W56" s="56"/>
      <c r="X56" s="63"/>
      <c r="Y56" s="63"/>
      <c r="Z56" s="64"/>
      <c r="AA56" s="63"/>
      <c r="AB56" s="63"/>
      <c r="AC56" s="98">
        <v>1830208.56</v>
      </c>
      <c r="AD56" s="56">
        <v>163</v>
      </c>
      <c r="AE56" s="56"/>
      <c r="AF56" s="56">
        <v>396</v>
      </c>
      <c r="AG56" s="56">
        <v>41</v>
      </c>
      <c r="AH56" s="56">
        <v>36735.18</v>
      </c>
      <c r="AI56" s="56">
        <v>118</v>
      </c>
      <c r="AJ56" s="56">
        <v>105725.64</v>
      </c>
      <c r="AK56" s="56">
        <v>334</v>
      </c>
      <c r="AL56" s="56">
        <v>168</v>
      </c>
      <c r="AM56" s="56">
        <f t="shared" si="5"/>
        <v>564</v>
      </c>
      <c r="AN56" s="56">
        <v>728</v>
      </c>
      <c r="AO56" s="56"/>
      <c r="AP56" s="56">
        <v>525</v>
      </c>
      <c r="AQ56" s="56">
        <f t="shared" si="6"/>
        <v>301</v>
      </c>
      <c r="AR56" s="56">
        <v>178</v>
      </c>
      <c r="AS56" s="56">
        <f t="shared" si="7"/>
        <v>479</v>
      </c>
      <c r="AT56" s="82">
        <f t="shared" si="8"/>
        <v>269689.98</v>
      </c>
      <c r="AU56" s="82">
        <v>153759.96</v>
      </c>
      <c r="AV56" s="63">
        <v>158</v>
      </c>
      <c r="AW56" s="63">
        <v>890</v>
      </c>
      <c r="AX56" s="63">
        <f t="shared" si="9"/>
        <v>637</v>
      </c>
      <c r="AY56" s="82">
        <f t="shared" si="10"/>
        <v>423449.93999999994</v>
      </c>
      <c r="AZ56" s="82">
        <v>185021.16</v>
      </c>
      <c r="BA56" s="109">
        <v>123</v>
      </c>
      <c r="BB56" s="82"/>
      <c r="BC56" s="63">
        <v>1052</v>
      </c>
      <c r="BD56" s="63">
        <v>760</v>
      </c>
      <c r="BE56" s="63">
        <f t="shared" si="11"/>
        <v>760</v>
      </c>
      <c r="BF56" s="82">
        <f t="shared" si="12"/>
        <v>608471.1</v>
      </c>
      <c r="BG56" s="106">
        <v>144035.46</v>
      </c>
      <c r="BH56" s="123">
        <v>153</v>
      </c>
      <c r="BI56" s="141">
        <v>162</v>
      </c>
      <c r="BJ56" s="147">
        <f t="shared" si="13"/>
        <v>1214</v>
      </c>
      <c r="BK56" s="29">
        <f t="shared" si="14"/>
        <v>913</v>
      </c>
      <c r="BL56" s="123">
        <v>179166.06</v>
      </c>
      <c r="BM56" s="82">
        <f t="shared" si="15"/>
        <v>752506.5599999999</v>
      </c>
      <c r="BN56" s="63">
        <v>85</v>
      </c>
      <c r="BO56" s="63">
        <v>1214</v>
      </c>
      <c r="BP56" s="63">
        <f t="shared" si="16"/>
        <v>998</v>
      </c>
      <c r="BQ56" s="82">
        <f t="shared" si="17"/>
        <v>931672.6199999999</v>
      </c>
      <c r="BR56" s="82">
        <v>99536.7</v>
      </c>
      <c r="BS56" s="63">
        <v>139</v>
      </c>
      <c r="BT56" s="82">
        <v>162771.78</v>
      </c>
      <c r="BU56" s="63">
        <v>1376</v>
      </c>
      <c r="BV56" s="63">
        <v>1538</v>
      </c>
      <c r="BW56" s="63">
        <f t="shared" si="29"/>
        <v>1137</v>
      </c>
      <c r="BX56" s="82">
        <f t="shared" si="18"/>
        <v>1031209.3199999998</v>
      </c>
      <c r="BY56" s="162">
        <v>240</v>
      </c>
      <c r="BZ56" s="166">
        <v>324391.2</v>
      </c>
      <c r="CA56" s="82">
        <f t="shared" si="30"/>
        <v>1193981.0999999999</v>
      </c>
      <c r="CB56" s="63">
        <v>1700</v>
      </c>
      <c r="CC56" s="82"/>
      <c r="CD56" s="63">
        <f t="shared" si="19"/>
        <v>1377</v>
      </c>
      <c r="CE56" s="63">
        <v>150</v>
      </c>
      <c r="CF56" s="63">
        <f t="shared" si="20"/>
        <v>1527</v>
      </c>
      <c r="CG56" s="82">
        <v>175653</v>
      </c>
      <c r="CH56" s="63">
        <v>173</v>
      </c>
      <c r="CI56" s="64">
        <v>241644.67</v>
      </c>
      <c r="CJ56" s="82">
        <f t="shared" si="21"/>
        <v>1694025.2999999998</v>
      </c>
      <c r="CK56" s="82">
        <f t="shared" si="22"/>
        <v>1518372.2999999998</v>
      </c>
      <c r="CL56" s="63">
        <f t="shared" si="2"/>
        <v>1700</v>
      </c>
      <c r="CM56" s="82">
        <f t="shared" si="23"/>
        <v>1935669.9699999997</v>
      </c>
      <c r="CN56" s="63">
        <f t="shared" si="3"/>
        <v>89.8235294117647</v>
      </c>
      <c r="CO56" s="82">
        <f t="shared" si="24"/>
        <v>100</v>
      </c>
      <c r="CP56" s="56">
        <v>228</v>
      </c>
      <c r="CQ56" s="56">
        <f t="shared" si="31"/>
        <v>159</v>
      </c>
      <c r="CR56" s="56">
        <v>142</v>
      </c>
      <c r="CS56" s="82">
        <f t="shared" si="32"/>
        <v>142460.82</v>
      </c>
      <c r="CT56" s="82">
        <v>127229.16</v>
      </c>
      <c r="CU56" s="63">
        <f t="shared" si="25"/>
        <v>69.73684210526315</v>
      </c>
      <c r="CV56" s="21">
        <f t="shared" si="33"/>
        <v>-130</v>
      </c>
    </row>
    <row r="57" spans="1:100" s="21" customFormat="1" ht="12.75" customHeight="1">
      <c r="A57" s="62">
        <v>4401701</v>
      </c>
      <c r="B57" s="3" t="s">
        <v>84</v>
      </c>
      <c r="C57" s="60">
        <v>2200</v>
      </c>
      <c r="D57" s="60"/>
      <c r="E57" s="60"/>
      <c r="F57" s="61"/>
      <c r="G57" s="61"/>
      <c r="H57" s="61"/>
      <c r="I57" s="61"/>
      <c r="J57" s="61"/>
      <c r="K57" s="61"/>
      <c r="L57" s="61"/>
      <c r="M57" s="63"/>
      <c r="N57" s="62"/>
      <c r="O57" s="66"/>
      <c r="P57" s="66"/>
      <c r="Q57" s="63"/>
      <c r="R57" s="56"/>
      <c r="S57" s="56"/>
      <c r="T57" s="56"/>
      <c r="U57" s="63"/>
      <c r="V57" s="56"/>
      <c r="W57" s="56"/>
      <c r="X57" s="63"/>
      <c r="Y57" s="63"/>
      <c r="Z57" s="64"/>
      <c r="AA57" s="63"/>
      <c r="AB57" s="63"/>
      <c r="AC57" s="98">
        <v>2878192.12</v>
      </c>
      <c r="AD57" s="56">
        <v>0</v>
      </c>
      <c r="AE57" s="56"/>
      <c r="AF57" s="56">
        <v>480</v>
      </c>
      <c r="AG57" s="56"/>
      <c r="AH57" s="56"/>
      <c r="AI57" s="56">
        <v>240</v>
      </c>
      <c r="AJ57" s="56">
        <v>251251.2</v>
      </c>
      <c r="AK57" s="56">
        <v>484</v>
      </c>
      <c r="AL57" s="56">
        <v>215</v>
      </c>
      <c r="AM57" s="56">
        <f t="shared" si="5"/>
        <v>695</v>
      </c>
      <c r="AN57" s="56">
        <v>910</v>
      </c>
      <c r="AO57" s="56"/>
      <c r="AP57" s="56">
        <v>715</v>
      </c>
      <c r="AQ57" s="56">
        <f t="shared" si="6"/>
        <v>471</v>
      </c>
      <c r="AR57" s="56">
        <v>200</v>
      </c>
      <c r="AS57" s="56">
        <f t="shared" si="7"/>
        <v>671</v>
      </c>
      <c r="AT57" s="82">
        <f t="shared" si="8"/>
        <v>493080.48</v>
      </c>
      <c r="AU57" s="82">
        <v>211184.91</v>
      </c>
      <c r="AV57" s="63">
        <v>231</v>
      </c>
      <c r="AW57" s="63">
        <v>1125</v>
      </c>
      <c r="AX57" s="63">
        <f t="shared" si="9"/>
        <v>902</v>
      </c>
      <c r="AY57" s="82">
        <f t="shared" si="10"/>
        <v>704265.39</v>
      </c>
      <c r="AZ57" s="82">
        <v>329775.6</v>
      </c>
      <c r="BA57" s="109">
        <v>220</v>
      </c>
      <c r="BB57" s="82"/>
      <c r="BC57" s="63">
        <v>1340</v>
      </c>
      <c r="BD57" s="63">
        <v>1100</v>
      </c>
      <c r="BE57" s="63">
        <f t="shared" si="11"/>
        <v>1122</v>
      </c>
      <c r="BF57" s="82">
        <f t="shared" si="12"/>
        <v>1034040.99</v>
      </c>
      <c r="BG57" s="106">
        <v>314072</v>
      </c>
      <c r="BH57" s="123">
        <v>213</v>
      </c>
      <c r="BI57" s="141">
        <v>215</v>
      </c>
      <c r="BJ57" s="147">
        <f t="shared" si="13"/>
        <v>1555</v>
      </c>
      <c r="BK57" s="29">
        <f t="shared" si="14"/>
        <v>1335</v>
      </c>
      <c r="BL57" s="123">
        <v>304078.8</v>
      </c>
      <c r="BM57" s="82">
        <f t="shared" si="15"/>
        <v>1348112.99</v>
      </c>
      <c r="BN57" s="63">
        <v>229</v>
      </c>
      <c r="BO57" s="63">
        <v>1547</v>
      </c>
      <c r="BP57" s="63">
        <f t="shared" si="16"/>
        <v>1564</v>
      </c>
      <c r="BQ57" s="82">
        <f t="shared" si="17"/>
        <v>1652191.79</v>
      </c>
      <c r="BR57" s="82">
        <v>326920.4</v>
      </c>
      <c r="BS57" s="63">
        <v>221</v>
      </c>
      <c r="BT57" s="82">
        <v>315288.4</v>
      </c>
      <c r="BU57" s="63">
        <v>1770</v>
      </c>
      <c r="BV57" s="63">
        <v>1985</v>
      </c>
      <c r="BW57" s="63">
        <f t="shared" si="29"/>
        <v>1785</v>
      </c>
      <c r="BX57" s="82">
        <f t="shared" si="18"/>
        <v>1979112.19</v>
      </c>
      <c r="BY57" s="162">
        <v>214</v>
      </c>
      <c r="BZ57" s="166">
        <v>352361.7</v>
      </c>
      <c r="CA57" s="82">
        <f t="shared" si="30"/>
        <v>2294400.59</v>
      </c>
      <c r="CB57" s="63">
        <v>2200</v>
      </c>
      <c r="CC57" s="82"/>
      <c r="CD57" s="63">
        <f t="shared" si="19"/>
        <v>1999</v>
      </c>
      <c r="CE57" s="63">
        <v>215</v>
      </c>
      <c r="CF57" s="63">
        <f t="shared" si="20"/>
        <v>2214</v>
      </c>
      <c r="CG57" s="82">
        <v>306727.6</v>
      </c>
      <c r="CH57" s="63"/>
      <c r="CI57" s="64"/>
      <c r="CJ57" s="82">
        <f t="shared" si="21"/>
        <v>2953489.89</v>
      </c>
      <c r="CK57" s="82">
        <f t="shared" si="22"/>
        <v>2646762.29</v>
      </c>
      <c r="CL57" s="63">
        <f t="shared" si="2"/>
        <v>2214</v>
      </c>
      <c r="CM57" s="82">
        <f t="shared" si="23"/>
        <v>2953489.89</v>
      </c>
      <c r="CN57" s="63">
        <f t="shared" si="3"/>
        <v>100.63636363636364</v>
      </c>
      <c r="CO57" s="82">
        <f t="shared" si="24"/>
        <v>100.63636363636364</v>
      </c>
      <c r="CP57" s="56">
        <v>240</v>
      </c>
      <c r="CQ57" s="56">
        <f t="shared" si="31"/>
        <v>240</v>
      </c>
      <c r="CR57" s="56">
        <v>231</v>
      </c>
      <c r="CS57" s="82">
        <f t="shared" si="32"/>
        <v>251251.2</v>
      </c>
      <c r="CT57" s="82">
        <v>241829.28</v>
      </c>
      <c r="CU57" s="63">
        <f t="shared" si="25"/>
        <v>100</v>
      </c>
      <c r="CV57" s="21">
        <f t="shared" si="33"/>
        <v>-3</v>
      </c>
    </row>
    <row r="58" spans="1:100" s="21" customFormat="1" ht="12" customHeight="1">
      <c r="A58" s="62">
        <v>4402101</v>
      </c>
      <c r="B58" s="3" t="s">
        <v>85</v>
      </c>
      <c r="C58" s="60">
        <v>2400</v>
      </c>
      <c r="D58" s="60"/>
      <c r="E58" s="60"/>
      <c r="F58" s="61"/>
      <c r="G58" s="61"/>
      <c r="H58" s="61"/>
      <c r="I58" s="61"/>
      <c r="J58" s="61"/>
      <c r="K58" s="61"/>
      <c r="L58" s="61"/>
      <c r="M58" s="63"/>
      <c r="N58" s="62"/>
      <c r="O58" s="66"/>
      <c r="P58" s="66"/>
      <c r="Q58" s="63"/>
      <c r="R58" s="56"/>
      <c r="S58" s="56"/>
      <c r="T58" s="56"/>
      <c r="U58" s="63"/>
      <c r="V58" s="56"/>
      <c r="W58" s="56"/>
      <c r="X58" s="63"/>
      <c r="Y58" s="63"/>
      <c r="Z58" s="64"/>
      <c r="AA58" s="63"/>
      <c r="AB58" s="63"/>
      <c r="AC58" s="98">
        <v>3121839.75</v>
      </c>
      <c r="AD58" s="56">
        <v>100</v>
      </c>
      <c r="AE58" s="56"/>
      <c r="AF58" s="56">
        <v>800</v>
      </c>
      <c r="AG58" s="56">
        <v>106</v>
      </c>
      <c r="AH58" s="56">
        <v>99648.48</v>
      </c>
      <c r="AI58" s="56">
        <v>294</v>
      </c>
      <c r="AJ58" s="56">
        <v>276383.52</v>
      </c>
      <c r="AK58" s="56">
        <v>823</v>
      </c>
      <c r="AL58" s="56">
        <v>200</v>
      </c>
      <c r="AM58" s="56">
        <f t="shared" si="5"/>
        <v>1000</v>
      </c>
      <c r="AN58" s="56">
        <v>1129</v>
      </c>
      <c r="AO58" s="56"/>
      <c r="AP58" s="56">
        <v>1316</v>
      </c>
      <c r="AQ58" s="56">
        <f t="shared" si="6"/>
        <v>738</v>
      </c>
      <c r="AR58" s="56">
        <v>217</v>
      </c>
      <c r="AS58" s="56">
        <f t="shared" si="7"/>
        <v>955</v>
      </c>
      <c r="AT58" s="82">
        <f t="shared" si="8"/>
        <v>693779.04</v>
      </c>
      <c r="AU58" s="82">
        <v>201597.12</v>
      </c>
      <c r="AV58" s="63">
        <v>198</v>
      </c>
      <c r="AW58" s="63">
        <v>1400</v>
      </c>
      <c r="AX58" s="63">
        <f t="shared" si="9"/>
        <v>1153</v>
      </c>
      <c r="AY58" s="82">
        <f t="shared" si="10"/>
        <v>895376.16</v>
      </c>
      <c r="AZ58" s="82">
        <v>303005.34</v>
      </c>
      <c r="BA58" s="109">
        <v>262</v>
      </c>
      <c r="BB58" s="82"/>
      <c r="BC58" s="63">
        <v>1700</v>
      </c>
      <c r="BD58" s="63">
        <v>1300</v>
      </c>
      <c r="BE58" s="63">
        <f t="shared" si="11"/>
        <v>1415</v>
      </c>
      <c r="BF58" s="82">
        <f t="shared" si="12"/>
        <v>1198381.5</v>
      </c>
      <c r="BG58" s="106">
        <v>400946.46</v>
      </c>
      <c r="BH58" s="123">
        <v>273</v>
      </c>
      <c r="BI58" s="141">
        <v>100</v>
      </c>
      <c r="BJ58" s="147">
        <f t="shared" si="13"/>
        <v>1800</v>
      </c>
      <c r="BK58" s="29">
        <f t="shared" si="14"/>
        <v>1688</v>
      </c>
      <c r="BL58" s="123">
        <v>417780.09</v>
      </c>
      <c r="BM58" s="82">
        <f t="shared" si="15"/>
        <v>1599327.96</v>
      </c>
      <c r="BN58" s="63">
        <v>188</v>
      </c>
      <c r="BO58" s="63">
        <v>1800</v>
      </c>
      <c r="BP58" s="63">
        <f t="shared" si="16"/>
        <v>1876</v>
      </c>
      <c r="BQ58" s="82">
        <f t="shared" si="17"/>
        <v>2017108.05</v>
      </c>
      <c r="BR58" s="82">
        <v>287702.04</v>
      </c>
      <c r="BS58" s="63">
        <v>205</v>
      </c>
      <c r="BT58" s="82">
        <v>313717.65</v>
      </c>
      <c r="BU58" s="63">
        <v>2000</v>
      </c>
      <c r="BV58" s="63">
        <v>2200</v>
      </c>
      <c r="BW58" s="63">
        <f t="shared" si="29"/>
        <v>2081</v>
      </c>
      <c r="BX58" s="82">
        <f t="shared" si="18"/>
        <v>2304810.09</v>
      </c>
      <c r="BY58" s="162">
        <v>194</v>
      </c>
      <c r="BZ58" s="166">
        <v>339728.92</v>
      </c>
      <c r="CA58" s="82">
        <f t="shared" si="30"/>
        <v>2618527.7399999998</v>
      </c>
      <c r="CB58" s="63">
        <v>2400</v>
      </c>
      <c r="CC58" s="82"/>
      <c r="CD58" s="63">
        <f t="shared" si="19"/>
        <v>2275</v>
      </c>
      <c r="CE58" s="63">
        <v>225</v>
      </c>
      <c r="CF58" s="63">
        <f t="shared" si="20"/>
        <v>2500</v>
      </c>
      <c r="CG58" s="82">
        <v>336178.22</v>
      </c>
      <c r="CH58" s="63"/>
      <c r="CI58" s="64"/>
      <c r="CJ58" s="82">
        <f t="shared" si="21"/>
        <v>3294434.88</v>
      </c>
      <c r="CK58" s="82">
        <f t="shared" si="22"/>
        <v>2958256.6599999997</v>
      </c>
      <c r="CL58" s="63">
        <f t="shared" si="2"/>
        <v>2500</v>
      </c>
      <c r="CM58" s="82">
        <f t="shared" si="23"/>
        <v>3294434.88</v>
      </c>
      <c r="CN58" s="63">
        <f t="shared" si="3"/>
        <v>104.16666666666667</v>
      </c>
      <c r="CO58" s="82">
        <f t="shared" si="24"/>
        <v>104.16666666666667</v>
      </c>
      <c r="CP58" s="56">
        <v>450</v>
      </c>
      <c r="CQ58" s="56">
        <f t="shared" si="31"/>
        <v>400</v>
      </c>
      <c r="CR58" s="56">
        <v>338</v>
      </c>
      <c r="CS58" s="82">
        <f t="shared" si="32"/>
        <v>376032</v>
      </c>
      <c r="CT58" s="82">
        <v>317747.04</v>
      </c>
      <c r="CU58" s="63">
        <f t="shared" si="25"/>
        <v>88.88888888888889</v>
      </c>
      <c r="CV58" s="21">
        <f t="shared" si="33"/>
        <v>15</v>
      </c>
    </row>
    <row r="59" spans="1:100" s="21" customFormat="1" ht="12.75" customHeight="1">
      <c r="A59" s="62">
        <v>4402301</v>
      </c>
      <c r="B59" s="7" t="s">
        <v>86</v>
      </c>
      <c r="C59" s="60">
        <v>2500</v>
      </c>
      <c r="D59" s="60"/>
      <c r="E59" s="60"/>
      <c r="F59" s="67"/>
      <c r="G59" s="67"/>
      <c r="H59" s="61"/>
      <c r="I59" s="61"/>
      <c r="J59" s="61"/>
      <c r="K59" s="61"/>
      <c r="L59" s="61"/>
      <c r="M59" s="63"/>
      <c r="N59" s="68"/>
      <c r="O59" s="66"/>
      <c r="P59" s="66"/>
      <c r="Q59" s="63"/>
      <c r="R59" s="56"/>
      <c r="S59" s="56"/>
      <c r="T59" s="56"/>
      <c r="U59" s="63"/>
      <c r="V59" s="56"/>
      <c r="W59" s="56"/>
      <c r="X59" s="63"/>
      <c r="Y59" s="63"/>
      <c r="Z59" s="64"/>
      <c r="AA59" s="63"/>
      <c r="AB59" s="63"/>
      <c r="AC59" s="98">
        <v>3150317.38</v>
      </c>
      <c r="AD59" s="56">
        <v>0</v>
      </c>
      <c r="AE59" s="56"/>
      <c r="AF59" s="56">
        <v>300</v>
      </c>
      <c r="AG59" s="56"/>
      <c r="AH59" s="56"/>
      <c r="AI59" s="56">
        <v>173</v>
      </c>
      <c r="AJ59" s="56">
        <v>177276.56</v>
      </c>
      <c r="AK59" s="56">
        <v>283</v>
      </c>
      <c r="AL59" s="56">
        <v>250</v>
      </c>
      <c r="AM59" s="56">
        <f t="shared" si="5"/>
        <v>550</v>
      </c>
      <c r="AN59" s="56">
        <v>800</v>
      </c>
      <c r="AO59" s="56"/>
      <c r="AP59" s="56">
        <v>587</v>
      </c>
      <c r="AQ59" s="56">
        <f t="shared" si="6"/>
        <v>280</v>
      </c>
      <c r="AR59" s="56">
        <v>239</v>
      </c>
      <c r="AS59" s="56">
        <f t="shared" si="7"/>
        <v>519</v>
      </c>
      <c r="AT59" s="82">
        <f t="shared" si="8"/>
        <v>286921.6</v>
      </c>
      <c r="AU59" s="82">
        <v>234905.93</v>
      </c>
      <c r="AV59" s="63">
        <v>271</v>
      </c>
      <c r="AW59" s="63">
        <v>1050</v>
      </c>
      <c r="AX59" s="63">
        <f t="shared" si="9"/>
        <v>790</v>
      </c>
      <c r="AY59" s="82">
        <f t="shared" si="10"/>
        <v>521827.52999999997</v>
      </c>
      <c r="AZ59" s="82">
        <v>338937.55</v>
      </c>
      <c r="BA59" s="109">
        <v>286</v>
      </c>
      <c r="BB59" s="82"/>
      <c r="BC59" s="63">
        <v>1300</v>
      </c>
      <c r="BD59" s="63">
        <v>1050</v>
      </c>
      <c r="BE59" s="63">
        <f t="shared" si="11"/>
        <v>1076</v>
      </c>
      <c r="BF59" s="82">
        <f t="shared" si="12"/>
        <v>860765.08</v>
      </c>
      <c r="BG59" s="106">
        <v>379479.1</v>
      </c>
      <c r="BH59" s="123">
        <v>266</v>
      </c>
      <c r="BI59" s="141">
        <v>250</v>
      </c>
      <c r="BJ59" s="147">
        <f t="shared" si="13"/>
        <v>1550</v>
      </c>
      <c r="BK59" s="29">
        <f t="shared" si="14"/>
        <v>1342</v>
      </c>
      <c r="BL59" s="123">
        <v>353713.5</v>
      </c>
      <c r="BM59" s="82">
        <f t="shared" si="15"/>
        <v>1240244.18</v>
      </c>
      <c r="BN59" s="63">
        <v>201</v>
      </c>
      <c r="BO59" s="63">
        <v>1595</v>
      </c>
      <c r="BP59" s="63">
        <f t="shared" si="16"/>
        <v>1543</v>
      </c>
      <c r="BQ59" s="82">
        <f t="shared" si="17"/>
        <v>1593957.68</v>
      </c>
      <c r="BR59" s="82">
        <v>267279.75</v>
      </c>
      <c r="BS59" s="63">
        <v>236</v>
      </c>
      <c r="BT59" s="82">
        <v>313821</v>
      </c>
      <c r="BU59" s="63">
        <v>1845</v>
      </c>
      <c r="BV59" s="63">
        <v>2095</v>
      </c>
      <c r="BW59" s="63">
        <f t="shared" si="29"/>
        <v>1779</v>
      </c>
      <c r="BX59" s="82">
        <f t="shared" si="18"/>
        <v>1861237.43</v>
      </c>
      <c r="BY59" s="162">
        <v>272</v>
      </c>
      <c r="BZ59" s="166">
        <v>416927.04</v>
      </c>
      <c r="CA59" s="82">
        <f t="shared" si="30"/>
        <v>2175058.4299999997</v>
      </c>
      <c r="CB59" s="63">
        <v>2500</v>
      </c>
      <c r="CC59" s="82"/>
      <c r="CD59" s="63">
        <f t="shared" si="19"/>
        <v>2051</v>
      </c>
      <c r="CE59" s="63">
        <v>484</v>
      </c>
      <c r="CF59" s="63">
        <f t="shared" si="20"/>
        <v>2535</v>
      </c>
      <c r="CG59" s="82">
        <v>643599</v>
      </c>
      <c r="CH59" s="63"/>
      <c r="CI59" s="64"/>
      <c r="CJ59" s="82">
        <f t="shared" si="21"/>
        <v>3235584.4699999997</v>
      </c>
      <c r="CK59" s="82">
        <f t="shared" si="22"/>
        <v>2591985.4699999997</v>
      </c>
      <c r="CL59" s="63">
        <f t="shared" si="2"/>
        <v>2535</v>
      </c>
      <c r="CM59" s="82">
        <f t="shared" si="23"/>
        <v>3235584.4699999997</v>
      </c>
      <c r="CN59" s="63">
        <f t="shared" si="3"/>
        <v>101.4</v>
      </c>
      <c r="CO59" s="82">
        <f t="shared" si="24"/>
        <v>101.4</v>
      </c>
      <c r="CP59" s="56">
        <v>50</v>
      </c>
      <c r="CQ59" s="56">
        <f t="shared" si="31"/>
        <v>173</v>
      </c>
      <c r="CR59" s="56">
        <v>107</v>
      </c>
      <c r="CS59" s="82">
        <f t="shared" si="32"/>
        <v>177276.56</v>
      </c>
      <c r="CT59" s="82">
        <v>109645.04</v>
      </c>
      <c r="CU59" s="63">
        <f t="shared" si="25"/>
        <v>346</v>
      </c>
      <c r="CV59" s="21">
        <f t="shared" si="33"/>
        <v>26</v>
      </c>
    </row>
    <row r="60" spans="1:100" s="21" customFormat="1" ht="12.75" customHeight="1">
      <c r="A60" s="62">
        <v>4402401</v>
      </c>
      <c r="B60" s="3" t="s">
        <v>87</v>
      </c>
      <c r="C60" s="60">
        <v>6800</v>
      </c>
      <c r="D60" s="60"/>
      <c r="E60" s="60"/>
      <c r="F60" s="61"/>
      <c r="G60" s="61"/>
      <c r="H60" s="61"/>
      <c r="I60" s="61"/>
      <c r="J60" s="61"/>
      <c r="K60" s="61"/>
      <c r="L60" s="61"/>
      <c r="M60" s="63"/>
      <c r="N60" s="62"/>
      <c r="O60" s="66"/>
      <c r="P60" s="66"/>
      <c r="Q60" s="63"/>
      <c r="R60" s="56"/>
      <c r="S60" s="56"/>
      <c r="T60" s="56"/>
      <c r="U60" s="63"/>
      <c r="V60" s="56"/>
      <c r="W60" s="56"/>
      <c r="X60" s="63"/>
      <c r="Y60" s="63"/>
      <c r="Z60" s="64"/>
      <c r="AA60" s="63"/>
      <c r="AB60" s="63"/>
      <c r="AC60" s="98">
        <v>6878551.48</v>
      </c>
      <c r="AD60" s="56">
        <v>54</v>
      </c>
      <c r="AE60" s="56"/>
      <c r="AF60" s="56">
        <v>1854</v>
      </c>
      <c r="AG60" s="56">
        <v>694</v>
      </c>
      <c r="AH60" s="56">
        <v>585597.2</v>
      </c>
      <c r="AI60" s="56">
        <v>576</v>
      </c>
      <c r="AJ60" s="56">
        <v>486028.8</v>
      </c>
      <c r="AK60" s="56">
        <v>1854</v>
      </c>
      <c r="AL60" s="56">
        <v>580</v>
      </c>
      <c r="AM60" s="56">
        <f t="shared" si="5"/>
        <v>2434</v>
      </c>
      <c r="AN60" s="56">
        <v>3276</v>
      </c>
      <c r="AO60" s="56"/>
      <c r="AP60" s="56">
        <v>2602</v>
      </c>
      <c r="AQ60" s="56">
        <f t="shared" si="6"/>
        <v>1886</v>
      </c>
      <c r="AR60" s="56">
        <v>702</v>
      </c>
      <c r="AS60" s="56">
        <f t="shared" si="7"/>
        <v>2588</v>
      </c>
      <c r="AT60" s="82">
        <f t="shared" si="8"/>
        <v>1591406.8</v>
      </c>
      <c r="AU60" s="82">
        <v>577310.76</v>
      </c>
      <c r="AV60" s="63">
        <v>610</v>
      </c>
      <c r="AW60" s="63">
        <v>3856</v>
      </c>
      <c r="AX60" s="63">
        <f t="shared" si="9"/>
        <v>3198</v>
      </c>
      <c r="AY60" s="82">
        <f t="shared" si="10"/>
        <v>2168717.56</v>
      </c>
      <c r="AZ60" s="82">
        <v>681174.8</v>
      </c>
      <c r="BA60" s="109">
        <v>622</v>
      </c>
      <c r="BB60" s="82"/>
      <c r="BC60" s="63">
        <v>4436</v>
      </c>
      <c r="BD60" s="63">
        <v>3700</v>
      </c>
      <c r="BE60" s="63">
        <f t="shared" si="11"/>
        <v>3820</v>
      </c>
      <c r="BF60" s="82">
        <f t="shared" si="12"/>
        <v>2849892.3600000003</v>
      </c>
      <c r="BG60" s="106">
        <v>694574.96</v>
      </c>
      <c r="BH60" s="123">
        <v>691</v>
      </c>
      <c r="BI60" s="141">
        <v>661</v>
      </c>
      <c r="BJ60" s="147">
        <f t="shared" si="13"/>
        <v>5097</v>
      </c>
      <c r="BK60" s="29">
        <f t="shared" si="14"/>
        <v>4511</v>
      </c>
      <c r="BL60" s="123">
        <v>771625.88</v>
      </c>
      <c r="BM60" s="82">
        <f t="shared" si="15"/>
        <v>3544467.3200000003</v>
      </c>
      <c r="BN60" s="63">
        <v>652</v>
      </c>
      <c r="BO60" s="63">
        <v>5153</v>
      </c>
      <c r="BP60" s="63">
        <f t="shared" si="16"/>
        <v>5163</v>
      </c>
      <c r="BQ60" s="82">
        <f t="shared" si="17"/>
        <v>4316093.2</v>
      </c>
      <c r="BR60" s="82">
        <v>728075.36</v>
      </c>
      <c r="BS60" s="63">
        <v>619</v>
      </c>
      <c r="BT60" s="82">
        <v>713855.56</v>
      </c>
      <c r="BU60" s="63">
        <v>5733</v>
      </c>
      <c r="BV60" s="63">
        <v>6313</v>
      </c>
      <c r="BW60" s="63">
        <f t="shared" si="29"/>
        <v>5782</v>
      </c>
      <c r="BX60" s="82">
        <f t="shared" si="18"/>
        <v>5044168.5600000005</v>
      </c>
      <c r="BY60" s="162">
        <v>627</v>
      </c>
      <c r="BZ60" s="166">
        <v>829282.74</v>
      </c>
      <c r="CA60" s="82">
        <f t="shared" si="30"/>
        <v>5758024.120000001</v>
      </c>
      <c r="CB60" s="63">
        <v>6800</v>
      </c>
      <c r="CC60" s="82"/>
      <c r="CD60" s="63">
        <f t="shared" si="19"/>
        <v>6409</v>
      </c>
      <c r="CE60" s="63">
        <v>400</v>
      </c>
      <c r="CF60" s="63">
        <f t="shared" si="20"/>
        <v>6809</v>
      </c>
      <c r="CG60" s="82">
        <v>461296</v>
      </c>
      <c r="CH60" s="63">
        <v>1</v>
      </c>
      <c r="CI60" s="64">
        <v>1364.97</v>
      </c>
      <c r="CJ60" s="82">
        <f t="shared" si="21"/>
        <v>7048602.860000001</v>
      </c>
      <c r="CK60" s="82">
        <f t="shared" si="22"/>
        <v>6587306.860000001</v>
      </c>
      <c r="CL60" s="63">
        <f t="shared" si="2"/>
        <v>6810</v>
      </c>
      <c r="CM60" s="82">
        <f t="shared" si="23"/>
        <v>7049967.830000001</v>
      </c>
      <c r="CN60" s="63">
        <f t="shared" si="3"/>
        <v>100.13235294117646</v>
      </c>
      <c r="CO60" s="82">
        <f t="shared" si="24"/>
        <v>100.1470588235294</v>
      </c>
      <c r="CP60" s="56">
        <v>1274</v>
      </c>
      <c r="CQ60" s="56">
        <f t="shared" si="31"/>
        <v>1270</v>
      </c>
      <c r="CR60" s="56">
        <v>616</v>
      </c>
      <c r="CS60" s="82">
        <f t="shared" si="32"/>
        <v>1071626</v>
      </c>
      <c r="CT60" s="82">
        <v>519780.8</v>
      </c>
      <c r="CU60" s="63">
        <f t="shared" si="25"/>
        <v>99.68602825745683</v>
      </c>
      <c r="CV60" s="21">
        <f t="shared" si="33"/>
        <v>-36</v>
      </c>
    </row>
    <row r="61" spans="1:100" s="21" customFormat="1" ht="12.75" customHeight="1">
      <c r="A61" s="62">
        <v>4402201</v>
      </c>
      <c r="B61" s="3" t="s">
        <v>88</v>
      </c>
      <c r="C61" s="60">
        <v>4400</v>
      </c>
      <c r="D61" s="60"/>
      <c r="E61" s="60"/>
      <c r="F61" s="61"/>
      <c r="G61" s="61"/>
      <c r="H61" s="61"/>
      <c r="I61" s="61"/>
      <c r="J61" s="61"/>
      <c r="K61" s="61"/>
      <c r="L61" s="61"/>
      <c r="M61" s="63"/>
      <c r="N61" s="62"/>
      <c r="O61" s="66"/>
      <c r="P61" s="66"/>
      <c r="Q61" s="63"/>
      <c r="R61" s="56"/>
      <c r="S61" s="56"/>
      <c r="T61" s="56"/>
      <c r="U61" s="63"/>
      <c r="V61" s="56"/>
      <c r="W61" s="56"/>
      <c r="X61" s="63"/>
      <c r="Y61" s="63"/>
      <c r="Z61" s="64"/>
      <c r="AA61" s="63"/>
      <c r="AB61" s="63"/>
      <c r="AC61" s="98">
        <v>5818276.81</v>
      </c>
      <c r="AD61" s="56">
        <v>550</v>
      </c>
      <c r="AE61" s="56"/>
      <c r="AF61" s="56">
        <v>1300</v>
      </c>
      <c r="AG61" s="56">
        <v>156</v>
      </c>
      <c r="AH61" s="56">
        <v>139439.04</v>
      </c>
      <c r="AI61" s="56">
        <v>633</v>
      </c>
      <c r="AJ61" s="56">
        <v>565800.72</v>
      </c>
      <c r="AK61" s="56">
        <v>1386</v>
      </c>
      <c r="AL61" s="56">
        <v>500</v>
      </c>
      <c r="AM61" s="56">
        <f t="shared" si="5"/>
        <v>1800</v>
      </c>
      <c r="AN61" s="56">
        <v>1981</v>
      </c>
      <c r="AO61" s="56"/>
      <c r="AP61" s="56">
        <v>1806</v>
      </c>
      <c r="AQ61" s="56">
        <f t="shared" si="6"/>
        <v>1272</v>
      </c>
      <c r="AR61" s="56">
        <v>278</v>
      </c>
      <c r="AS61" s="56">
        <f t="shared" si="7"/>
        <v>1550</v>
      </c>
      <c r="AT61" s="82">
        <f t="shared" si="8"/>
        <v>1136964.48</v>
      </c>
      <c r="AU61" s="82">
        <v>245326.18</v>
      </c>
      <c r="AV61" s="63">
        <v>286</v>
      </c>
      <c r="AW61" s="63">
        <v>2350</v>
      </c>
      <c r="AX61" s="63">
        <f t="shared" si="9"/>
        <v>1836</v>
      </c>
      <c r="AY61" s="82">
        <f t="shared" si="10"/>
        <v>1382290.66</v>
      </c>
      <c r="AZ61" s="82">
        <v>447289.7</v>
      </c>
      <c r="BA61" s="109">
        <v>201</v>
      </c>
      <c r="BB61" s="82"/>
      <c r="BC61" s="63">
        <v>2850</v>
      </c>
      <c r="BD61" s="63">
        <v>2037</v>
      </c>
      <c r="BE61" s="63">
        <f t="shared" si="11"/>
        <v>2037</v>
      </c>
      <c r="BF61" s="82">
        <f t="shared" si="12"/>
        <v>1829580.3599999999</v>
      </c>
      <c r="BG61" s="106">
        <v>314353.95</v>
      </c>
      <c r="BH61" s="123">
        <v>188</v>
      </c>
      <c r="BI61" s="141">
        <v>728</v>
      </c>
      <c r="BJ61" s="147">
        <f t="shared" si="13"/>
        <v>3578</v>
      </c>
      <c r="BK61" s="29">
        <f t="shared" si="14"/>
        <v>2225</v>
      </c>
      <c r="BL61" s="123">
        <v>294022.6</v>
      </c>
      <c r="BM61" s="82">
        <f t="shared" si="15"/>
        <v>2143934.31</v>
      </c>
      <c r="BN61" s="63">
        <v>270</v>
      </c>
      <c r="BO61" s="63">
        <v>3250</v>
      </c>
      <c r="BP61" s="63">
        <f t="shared" si="16"/>
        <v>2495</v>
      </c>
      <c r="BQ61" s="82">
        <f t="shared" si="17"/>
        <v>2437956.91</v>
      </c>
      <c r="BR61" s="82">
        <v>422266.5</v>
      </c>
      <c r="BS61" s="63">
        <v>472</v>
      </c>
      <c r="BT61" s="82">
        <v>738184.4</v>
      </c>
      <c r="BU61" s="63">
        <v>3600</v>
      </c>
      <c r="BV61" s="63">
        <v>4000</v>
      </c>
      <c r="BW61" s="63">
        <f t="shared" si="29"/>
        <v>2967</v>
      </c>
      <c r="BX61" s="82">
        <f t="shared" si="18"/>
        <v>2860223.41</v>
      </c>
      <c r="BY61" s="162">
        <v>653</v>
      </c>
      <c r="BZ61" s="166">
        <v>1185031.75</v>
      </c>
      <c r="CA61" s="82">
        <f t="shared" si="30"/>
        <v>3598407.81</v>
      </c>
      <c r="CB61" s="63">
        <v>4400</v>
      </c>
      <c r="CC61" s="82"/>
      <c r="CD61" s="63">
        <f t="shared" si="19"/>
        <v>3620</v>
      </c>
      <c r="CE61" s="63">
        <v>854</v>
      </c>
      <c r="CF61" s="63">
        <f t="shared" si="20"/>
        <v>4474</v>
      </c>
      <c r="CG61" s="82">
        <v>1144845.3</v>
      </c>
      <c r="CH61" s="63">
        <v>5</v>
      </c>
      <c r="CI61" s="64">
        <v>8002.5</v>
      </c>
      <c r="CJ61" s="82">
        <f t="shared" si="21"/>
        <v>5928284.86</v>
      </c>
      <c r="CK61" s="82">
        <f t="shared" si="22"/>
        <v>4783439.5600000005</v>
      </c>
      <c r="CL61" s="63">
        <f t="shared" si="2"/>
        <v>4479</v>
      </c>
      <c r="CM61" s="82">
        <f t="shared" si="23"/>
        <v>5936287.36</v>
      </c>
      <c r="CN61" s="63">
        <f t="shared" si="3"/>
        <v>101.68181818181819</v>
      </c>
      <c r="CO61" s="82">
        <f t="shared" si="24"/>
        <v>101.79545454545456</v>
      </c>
      <c r="CP61" s="56">
        <v>950</v>
      </c>
      <c r="CQ61" s="56">
        <v>787</v>
      </c>
      <c r="CR61" s="56">
        <v>485</v>
      </c>
      <c r="CS61" s="82">
        <v>703452.08</v>
      </c>
      <c r="CT61" s="82">
        <v>433512.4</v>
      </c>
      <c r="CU61" s="63">
        <f t="shared" si="25"/>
        <v>82.84210526315789</v>
      </c>
      <c r="CV61" s="21">
        <f t="shared" si="33"/>
        <v>-313</v>
      </c>
    </row>
    <row r="62" spans="1:100" s="21" customFormat="1" ht="12" customHeight="1">
      <c r="A62" s="62">
        <v>4401101</v>
      </c>
      <c r="B62" s="3" t="s">
        <v>82</v>
      </c>
      <c r="C62" s="60">
        <v>1500</v>
      </c>
      <c r="D62" s="60"/>
      <c r="E62" s="60"/>
      <c r="F62" s="61"/>
      <c r="G62" s="61"/>
      <c r="H62" s="61"/>
      <c r="I62" s="61"/>
      <c r="J62" s="61"/>
      <c r="K62" s="61"/>
      <c r="L62" s="61"/>
      <c r="M62" s="63"/>
      <c r="N62" s="62"/>
      <c r="O62" s="66"/>
      <c r="P62" s="66"/>
      <c r="Q62" s="63"/>
      <c r="R62" s="56"/>
      <c r="S62" s="56"/>
      <c r="T62" s="56"/>
      <c r="U62" s="63"/>
      <c r="V62" s="56"/>
      <c r="W62" s="56"/>
      <c r="X62" s="63"/>
      <c r="Y62" s="63"/>
      <c r="Z62" s="64"/>
      <c r="AA62" s="63"/>
      <c r="AB62" s="63"/>
      <c r="AC62" s="98">
        <v>2241256.88</v>
      </c>
      <c r="AD62" s="56">
        <v>0</v>
      </c>
      <c r="AE62" s="56"/>
      <c r="AF62" s="56">
        <v>286</v>
      </c>
      <c r="AG62" s="56"/>
      <c r="AH62" s="56"/>
      <c r="AI62" s="56">
        <v>95</v>
      </c>
      <c r="AJ62" s="56">
        <v>112531.3</v>
      </c>
      <c r="AK62" s="56">
        <v>275</v>
      </c>
      <c r="AL62" s="56">
        <v>182</v>
      </c>
      <c r="AM62" s="56">
        <f t="shared" si="5"/>
        <v>468</v>
      </c>
      <c r="AN62" s="56">
        <v>615</v>
      </c>
      <c r="AO62" s="56"/>
      <c r="AP62" s="56">
        <v>520</v>
      </c>
      <c r="AQ62" s="56">
        <f t="shared" si="6"/>
        <v>276</v>
      </c>
      <c r="AR62" s="56">
        <v>173</v>
      </c>
      <c r="AS62" s="56">
        <f t="shared" si="7"/>
        <v>449</v>
      </c>
      <c r="AT62" s="82">
        <f t="shared" si="8"/>
        <v>326933.04</v>
      </c>
      <c r="AU62" s="82">
        <v>207670.54</v>
      </c>
      <c r="AV62" s="63">
        <v>149</v>
      </c>
      <c r="AW62" s="63">
        <v>757</v>
      </c>
      <c r="AX62" s="63">
        <f t="shared" si="9"/>
        <v>598</v>
      </c>
      <c r="AY62" s="82">
        <f t="shared" si="10"/>
        <v>534603.58</v>
      </c>
      <c r="AZ62" s="82">
        <v>239352.06</v>
      </c>
      <c r="BA62" s="109">
        <v>147</v>
      </c>
      <c r="BB62" s="82"/>
      <c r="BC62" s="63">
        <v>918</v>
      </c>
      <c r="BD62" s="63">
        <v>745</v>
      </c>
      <c r="BE62" s="63">
        <f t="shared" si="11"/>
        <v>745</v>
      </c>
      <c r="BF62" s="82">
        <f t="shared" si="12"/>
        <v>773955.6399999999</v>
      </c>
      <c r="BG62" s="106">
        <v>238642.74</v>
      </c>
      <c r="BH62" s="123">
        <v>108</v>
      </c>
      <c r="BI62" s="141">
        <v>165</v>
      </c>
      <c r="BJ62" s="147">
        <f t="shared" si="13"/>
        <v>1083</v>
      </c>
      <c r="BK62" s="29">
        <f t="shared" si="14"/>
        <v>853</v>
      </c>
      <c r="BL62" s="123">
        <v>175329.36</v>
      </c>
      <c r="BM62" s="82">
        <f t="shared" si="15"/>
        <v>1012598.3799999999</v>
      </c>
      <c r="BN62" s="63">
        <v>128</v>
      </c>
      <c r="BO62" s="63">
        <v>1016</v>
      </c>
      <c r="BP62" s="63">
        <f t="shared" si="16"/>
        <v>981</v>
      </c>
      <c r="BQ62" s="82">
        <f t="shared" si="17"/>
        <v>1187927.7399999998</v>
      </c>
      <c r="BR62" s="82">
        <v>207797.76</v>
      </c>
      <c r="BS62" s="63">
        <v>150</v>
      </c>
      <c r="BT62" s="82">
        <v>236450.4</v>
      </c>
      <c r="BU62" s="63">
        <v>1135</v>
      </c>
      <c r="BV62" s="63">
        <v>1310</v>
      </c>
      <c r="BW62" s="63">
        <f t="shared" si="29"/>
        <v>1131</v>
      </c>
      <c r="BX62" s="82">
        <f t="shared" si="18"/>
        <v>1395725.4999999998</v>
      </c>
      <c r="BY62" s="162">
        <v>160</v>
      </c>
      <c r="BZ62" s="166">
        <v>291392</v>
      </c>
      <c r="CA62" s="82">
        <f t="shared" si="30"/>
        <v>1632175.8999999997</v>
      </c>
      <c r="CB62" s="63">
        <v>1478</v>
      </c>
      <c r="CC62" s="82"/>
      <c r="CD62" s="63">
        <f t="shared" si="19"/>
        <v>1291</v>
      </c>
      <c r="CE62" s="63">
        <v>135</v>
      </c>
      <c r="CF62" s="63">
        <f t="shared" si="20"/>
        <v>1426</v>
      </c>
      <c r="CG62" s="82">
        <v>198711.9</v>
      </c>
      <c r="CH62" s="63">
        <v>77</v>
      </c>
      <c r="CI62" s="64">
        <v>136939.11</v>
      </c>
      <c r="CJ62" s="82">
        <f t="shared" si="21"/>
        <v>2122279.8</v>
      </c>
      <c r="CK62" s="82">
        <f t="shared" si="22"/>
        <v>1923567.8999999997</v>
      </c>
      <c r="CL62" s="63">
        <f t="shared" si="2"/>
        <v>1503</v>
      </c>
      <c r="CM62" s="82">
        <f t="shared" si="23"/>
        <v>2259218.9099999997</v>
      </c>
      <c r="CN62" s="63">
        <f t="shared" si="3"/>
        <v>96.48173207036535</v>
      </c>
      <c r="CO62" s="82">
        <f t="shared" si="24"/>
        <v>100.2</v>
      </c>
      <c r="CP62" s="56">
        <v>100</v>
      </c>
      <c r="CQ62" s="56">
        <f>AG62+AI62</f>
        <v>95</v>
      </c>
      <c r="CR62" s="56">
        <v>181</v>
      </c>
      <c r="CS62" s="82">
        <f>AH62+AJ62</f>
        <v>112531.3</v>
      </c>
      <c r="CT62" s="82">
        <v>214401.74</v>
      </c>
      <c r="CU62" s="63">
        <f t="shared" si="25"/>
        <v>95</v>
      </c>
      <c r="CV62" s="21">
        <f t="shared" si="33"/>
        <v>-12</v>
      </c>
    </row>
    <row r="63" spans="1:99" s="21" customFormat="1" ht="13.5" customHeight="1">
      <c r="A63" s="62"/>
      <c r="B63" s="8" t="s">
        <v>13</v>
      </c>
      <c r="C63" s="60"/>
      <c r="D63" s="60"/>
      <c r="E63" s="60"/>
      <c r="F63" s="61"/>
      <c r="G63" s="61"/>
      <c r="H63" s="61"/>
      <c r="I63" s="61"/>
      <c r="J63" s="61"/>
      <c r="K63" s="61"/>
      <c r="L63" s="61"/>
      <c r="M63" s="63"/>
      <c r="N63" s="62"/>
      <c r="O63" s="66"/>
      <c r="P63" s="66"/>
      <c r="Q63" s="63"/>
      <c r="R63" s="56"/>
      <c r="S63" s="56"/>
      <c r="T63" s="56"/>
      <c r="U63" s="63"/>
      <c r="V63" s="56"/>
      <c r="W63" s="56"/>
      <c r="X63" s="63"/>
      <c r="Y63" s="63"/>
      <c r="Z63" s="64"/>
      <c r="AA63" s="63"/>
      <c r="AB63" s="63"/>
      <c r="AC63" s="98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82"/>
      <c r="AU63" s="82"/>
      <c r="AV63" s="63"/>
      <c r="AW63" s="63"/>
      <c r="AX63" s="63"/>
      <c r="AY63" s="82"/>
      <c r="AZ63" s="82"/>
      <c r="BA63" s="109"/>
      <c r="BB63" s="82"/>
      <c r="BC63" s="63"/>
      <c r="BD63" s="63"/>
      <c r="BE63" s="63"/>
      <c r="BF63" s="82"/>
      <c r="BG63" s="106"/>
      <c r="BH63" s="63"/>
      <c r="BI63" s="135"/>
      <c r="BJ63" s="145"/>
      <c r="BK63" s="29"/>
      <c r="BL63" s="82"/>
      <c r="BM63" s="82"/>
      <c r="BN63" s="63"/>
      <c r="BO63" s="63"/>
      <c r="BP63" s="63"/>
      <c r="BQ63" s="82"/>
      <c r="BR63" s="82"/>
      <c r="BS63" s="63"/>
      <c r="BT63" s="82"/>
      <c r="BU63" s="63"/>
      <c r="BV63" s="63"/>
      <c r="BW63" s="63"/>
      <c r="BX63" s="82"/>
      <c r="BY63" s="160"/>
      <c r="BZ63" s="64"/>
      <c r="CA63" s="82"/>
      <c r="CB63" s="63"/>
      <c r="CC63" s="82"/>
      <c r="CD63" s="63"/>
      <c r="CE63" s="63"/>
      <c r="CF63" s="63"/>
      <c r="CG63" s="82"/>
      <c r="CH63" s="63"/>
      <c r="CI63" s="64"/>
      <c r="CJ63" s="82"/>
      <c r="CK63" s="82"/>
      <c r="CL63" s="63"/>
      <c r="CM63" s="82"/>
      <c r="CN63" s="63"/>
      <c r="CO63" s="82"/>
      <c r="CP63" s="63"/>
      <c r="CQ63" s="56"/>
      <c r="CR63" s="56"/>
      <c r="CS63" s="82"/>
      <c r="CT63" s="82"/>
      <c r="CU63" s="63"/>
    </row>
    <row r="64" spans="1:100" s="21" customFormat="1" ht="12" customHeight="1">
      <c r="A64" s="62">
        <v>2010101</v>
      </c>
      <c r="B64" s="9" t="s">
        <v>14</v>
      </c>
      <c r="C64" s="60">
        <v>6400</v>
      </c>
      <c r="D64" s="60"/>
      <c r="E64" s="60"/>
      <c r="F64" s="61"/>
      <c r="G64" s="61"/>
      <c r="H64" s="61"/>
      <c r="I64" s="61"/>
      <c r="J64" s="61"/>
      <c r="K64" s="61"/>
      <c r="L64" s="61"/>
      <c r="M64" s="63"/>
      <c r="N64" s="62"/>
      <c r="O64" s="66"/>
      <c r="P64" s="66"/>
      <c r="Q64" s="63"/>
      <c r="R64" s="56"/>
      <c r="S64" s="56"/>
      <c r="T64" s="56"/>
      <c r="U64" s="63"/>
      <c r="V64" s="56"/>
      <c r="W64" s="56"/>
      <c r="X64" s="63"/>
      <c r="Y64" s="63"/>
      <c r="Z64" s="64"/>
      <c r="AA64" s="63"/>
      <c r="AB64" s="63"/>
      <c r="AC64" s="101">
        <v>7858993.720000001</v>
      </c>
      <c r="AD64" s="56">
        <v>769</v>
      </c>
      <c r="AE64" s="56"/>
      <c r="AF64" s="56">
        <v>1156</v>
      </c>
      <c r="AG64" s="56">
        <v>120</v>
      </c>
      <c r="AH64" s="56">
        <v>118545.6</v>
      </c>
      <c r="AI64" s="56">
        <v>348</v>
      </c>
      <c r="AJ64" s="56">
        <v>343782.24</v>
      </c>
      <c r="AK64" s="56">
        <v>1187</v>
      </c>
      <c r="AL64" s="56">
        <v>1405</v>
      </c>
      <c r="AM64" s="56">
        <f t="shared" si="5"/>
        <v>2561</v>
      </c>
      <c r="AN64" s="93">
        <v>2651</v>
      </c>
      <c r="AO64" s="56"/>
      <c r="AP64" s="56">
        <v>1912</v>
      </c>
      <c r="AQ64" s="56">
        <f t="shared" si="6"/>
        <v>1180</v>
      </c>
      <c r="AR64" s="56">
        <v>673</v>
      </c>
      <c r="AS64" s="56">
        <f t="shared" si="7"/>
        <v>1853</v>
      </c>
      <c r="AT64" s="82">
        <f t="shared" si="8"/>
        <v>1165698.4</v>
      </c>
      <c r="AU64" s="82">
        <v>657372.94</v>
      </c>
      <c r="AV64" s="63">
        <v>733</v>
      </c>
      <c r="AW64" s="63">
        <v>2972</v>
      </c>
      <c r="AX64" s="63">
        <f t="shared" si="9"/>
        <v>2586</v>
      </c>
      <c r="AY64" s="82">
        <f t="shared" si="10"/>
        <v>1823071.3399999999</v>
      </c>
      <c r="AZ64" s="82">
        <v>988626.42</v>
      </c>
      <c r="BA64" s="105">
        <v>645</v>
      </c>
      <c r="BB64" s="82"/>
      <c r="BC64" s="63">
        <v>3249</v>
      </c>
      <c r="BD64" s="63">
        <v>2972</v>
      </c>
      <c r="BE64" s="63">
        <f t="shared" si="11"/>
        <v>3231</v>
      </c>
      <c r="BF64" s="82">
        <f t="shared" si="12"/>
        <v>2811697.76</v>
      </c>
      <c r="BG64" s="112">
        <v>869937.3</v>
      </c>
      <c r="BH64" s="117">
        <v>662</v>
      </c>
      <c r="BI64" s="138">
        <v>444</v>
      </c>
      <c r="BJ64" s="149">
        <f t="shared" si="13"/>
        <v>3693</v>
      </c>
      <c r="BK64" s="29">
        <f t="shared" si="14"/>
        <v>3893</v>
      </c>
      <c r="BL64" s="118">
        <v>894785.68</v>
      </c>
      <c r="BM64" s="82">
        <f t="shared" si="15"/>
        <v>3681635.0599999996</v>
      </c>
      <c r="BN64" s="130">
        <v>629</v>
      </c>
      <c r="BO64" s="130">
        <v>4316</v>
      </c>
      <c r="BP64" s="63">
        <f t="shared" si="16"/>
        <v>4522</v>
      </c>
      <c r="BQ64" s="82">
        <f t="shared" si="17"/>
        <v>4576420.739999999</v>
      </c>
      <c r="BR64" s="82">
        <v>850181.56</v>
      </c>
      <c r="BS64" s="153">
        <v>468</v>
      </c>
      <c r="BT64" s="154">
        <v>621059.4</v>
      </c>
      <c r="BU64" s="63">
        <v>4708</v>
      </c>
      <c r="BV64" s="63">
        <v>5591</v>
      </c>
      <c r="BW64" s="63">
        <f>BP64+BS64</f>
        <v>4990</v>
      </c>
      <c r="BX64" s="82">
        <f t="shared" si="18"/>
        <v>5426602.299999999</v>
      </c>
      <c r="BY64" s="163">
        <v>723</v>
      </c>
      <c r="BZ64" s="165">
        <v>1103941.47</v>
      </c>
      <c r="CA64" s="82">
        <f>BT64+BX64</f>
        <v>6047661.699999999</v>
      </c>
      <c r="CB64" s="63">
        <v>6400</v>
      </c>
      <c r="CC64" s="82"/>
      <c r="CD64" s="63">
        <f t="shared" si="19"/>
        <v>5713</v>
      </c>
      <c r="CE64" s="63">
        <v>770</v>
      </c>
      <c r="CF64" s="63">
        <f t="shared" si="20"/>
        <v>6483</v>
      </c>
      <c r="CG64" s="82">
        <v>1022945</v>
      </c>
      <c r="CH64" s="63"/>
      <c r="CI64" s="64"/>
      <c r="CJ64" s="82">
        <f t="shared" si="21"/>
        <v>8174548.169999999</v>
      </c>
      <c r="CK64" s="82">
        <f t="shared" si="22"/>
        <v>7151603.169999999</v>
      </c>
      <c r="CL64" s="63">
        <f t="shared" si="2"/>
        <v>6483</v>
      </c>
      <c r="CM64" s="82">
        <f t="shared" si="23"/>
        <v>8174548.169999999</v>
      </c>
      <c r="CN64" s="63">
        <f t="shared" si="3"/>
        <v>101.296875</v>
      </c>
      <c r="CO64" s="82">
        <f t="shared" si="24"/>
        <v>101.296875</v>
      </c>
      <c r="CP64" s="56">
        <v>775</v>
      </c>
      <c r="CQ64" s="56">
        <f>AG64+AI64</f>
        <v>468</v>
      </c>
      <c r="CR64" s="56">
        <v>712</v>
      </c>
      <c r="CS64" s="82">
        <f>AH64+AJ64</f>
        <v>462327.83999999997</v>
      </c>
      <c r="CT64" s="82">
        <v>703370.56</v>
      </c>
      <c r="CU64" s="63">
        <f t="shared" si="25"/>
        <v>60.38709677419355</v>
      </c>
      <c r="CV64" s="21">
        <f>BE64-AW64</f>
        <v>259</v>
      </c>
    </row>
    <row r="65" spans="1:100" s="21" customFormat="1" ht="12.75" customHeight="1">
      <c r="A65" s="62">
        <v>2010201</v>
      </c>
      <c r="B65" s="9" t="s">
        <v>94</v>
      </c>
      <c r="C65" s="60">
        <v>2000</v>
      </c>
      <c r="D65" s="60"/>
      <c r="E65" s="60"/>
      <c r="F65" s="61"/>
      <c r="G65" s="61"/>
      <c r="H65" s="61"/>
      <c r="I65" s="61"/>
      <c r="J65" s="61"/>
      <c r="K65" s="61"/>
      <c r="L65" s="61"/>
      <c r="M65" s="63"/>
      <c r="N65" s="62"/>
      <c r="O65" s="66"/>
      <c r="P65" s="66"/>
      <c r="Q65" s="63"/>
      <c r="R65" s="56"/>
      <c r="S65" s="56"/>
      <c r="T65" s="56"/>
      <c r="U65" s="63"/>
      <c r="V65" s="56"/>
      <c r="W65" s="56"/>
      <c r="X65" s="63"/>
      <c r="Y65" s="63"/>
      <c r="Z65" s="64"/>
      <c r="AA65" s="63"/>
      <c r="AB65" s="63"/>
      <c r="AC65" s="102">
        <v>2262719.04</v>
      </c>
      <c r="AD65" s="56">
        <v>180</v>
      </c>
      <c r="AE65" s="56"/>
      <c r="AF65" s="56">
        <v>514</v>
      </c>
      <c r="AG65" s="56">
        <v>99</v>
      </c>
      <c r="AH65" s="56">
        <v>92506.59</v>
      </c>
      <c r="AI65" s="56">
        <v>260</v>
      </c>
      <c r="AJ65" s="56">
        <v>242946.6</v>
      </c>
      <c r="AK65" s="56">
        <v>530</v>
      </c>
      <c r="AL65" s="56">
        <v>192</v>
      </c>
      <c r="AM65" s="56">
        <f t="shared" si="5"/>
        <v>706</v>
      </c>
      <c r="AN65" s="94">
        <v>896</v>
      </c>
      <c r="AO65" s="56"/>
      <c r="AP65" s="56">
        <v>725</v>
      </c>
      <c r="AQ65" s="56">
        <f t="shared" si="6"/>
        <v>529</v>
      </c>
      <c r="AR65" s="56">
        <v>171</v>
      </c>
      <c r="AS65" s="56">
        <f t="shared" si="7"/>
        <v>700</v>
      </c>
      <c r="AT65" s="82">
        <f t="shared" si="8"/>
        <v>494302.89</v>
      </c>
      <c r="AU65" s="82">
        <v>157444.83</v>
      </c>
      <c r="AV65" s="63">
        <v>204</v>
      </c>
      <c r="AW65" s="63">
        <v>1090</v>
      </c>
      <c r="AX65" s="63">
        <f t="shared" si="9"/>
        <v>904</v>
      </c>
      <c r="AY65" s="82">
        <f t="shared" si="10"/>
        <v>651747.72</v>
      </c>
      <c r="AZ65" s="82">
        <v>252700.92</v>
      </c>
      <c r="BA65" s="109">
        <v>189</v>
      </c>
      <c r="BB65" s="82"/>
      <c r="BC65" s="63">
        <v>1272</v>
      </c>
      <c r="BD65" s="63">
        <v>958</v>
      </c>
      <c r="BE65" s="63">
        <f t="shared" si="11"/>
        <v>1093</v>
      </c>
      <c r="BF65" s="82">
        <f t="shared" si="12"/>
        <v>904448.64</v>
      </c>
      <c r="BG65" s="106">
        <v>234119.97</v>
      </c>
      <c r="BH65" s="119">
        <v>178</v>
      </c>
      <c r="BI65" s="138">
        <v>182</v>
      </c>
      <c r="BJ65" s="145">
        <f t="shared" si="13"/>
        <v>1454</v>
      </c>
      <c r="BK65" s="29">
        <f t="shared" si="14"/>
        <v>1271</v>
      </c>
      <c r="BL65" s="120">
        <v>221268.24</v>
      </c>
      <c r="BM65" s="82">
        <f t="shared" si="15"/>
        <v>1138568.61</v>
      </c>
      <c r="BN65" s="63">
        <v>148</v>
      </c>
      <c r="BO65" s="63">
        <v>1449</v>
      </c>
      <c r="BP65" s="63">
        <f t="shared" si="16"/>
        <v>1419</v>
      </c>
      <c r="BQ65" s="82">
        <f t="shared" si="17"/>
        <v>1359836.85</v>
      </c>
      <c r="BR65" s="82">
        <v>183975.84</v>
      </c>
      <c r="BS65" s="153">
        <v>219</v>
      </c>
      <c r="BT65" s="154">
        <v>260743.59</v>
      </c>
      <c r="BU65" s="63">
        <v>1635</v>
      </c>
      <c r="BV65" s="63">
        <v>1817</v>
      </c>
      <c r="BW65" s="63">
        <f>BP65+BS65</f>
        <v>1638</v>
      </c>
      <c r="BX65" s="82">
        <f t="shared" si="18"/>
        <v>1543812.6900000002</v>
      </c>
      <c r="BY65" s="163">
        <v>172</v>
      </c>
      <c r="BZ65" s="165">
        <v>238264.72</v>
      </c>
      <c r="CA65" s="82">
        <f>BT65+BX65</f>
        <v>1804556.2800000003</v>
      </c>
      <c r="CB65" s="63">
        <v>2000</v>
      </c>
      <c r="CC65" s="82"/>
      <c r="CD65" s="63">
        <f t="shared" si="19"/>
        <v>1810</v>
      </c>
      <c r="CE65" s="63">
        <v>186</v>
      </c>
      <c r="CF65" s="63">
        <f t="shared" si="20"/>
        <v>1996</v>
      </c>
      <c r="CG65" s="82">
        <v>221648.11</v>
      </c>
      <c r="CH65" s="63">
        <v>3</v>
      </c>
      <c r="CI65" s="64">
        <v>3571.83</v>
      </c>
      <c r="CJ65" s="82">
        <f t="shared" si="21"/>
        <v>2264469.1100000003</v>
      </c>
      <c r="CK65" s="82">
        <f t="shared" si="22"/>
        <v>2042821.0000000002</v>
      </c>
      <c r="CL65" s="63">
        <f t="shared" si="2"/>
        <v>1999</v>
      </c>
      <c r="CM65" s="82">
        <f t="shared" si="23"/>
        <v>2268040.9400000004</v>
      </c>
      <c r="CN65" s="63">
        <f t="shared" si="3"/>
        <v>99.8</v>
      </c>
      <c r="CO65" s="82">
        <f t="shared" si="24"/>
        <v>99.95</v>
      </c>
      <c r="CP65" s="56">
        <v>307</v>
      </c>
      <c r="CQ65" s="56">
        <f>AG65+AI65</f>
        <v>359</v>
      </c>
      <c r="CR65" s="56">
        <v>170</v>
      </c>
      <c r="CS65" s="82">
        <f>AH65+AJ65</f>
        <v>335453.19</v>
      </c>
      <c r="CT65" s="82">
        <v>158849.7</v>
      </c>
      <c r="CU65" s="63">
        <f t="shared" si="25"/>
        <v>116.93811074918568</v>
      </c>
      <c r="CV65" s="21">
        <f>BE65-AW65</f>
        <v>3</v>
      </c>
    </row>
    <row r="66" spans="1:100" s="21" customFormat="1" ht="12.75" customHeight="1">
      <c r="A66" s="62">
        <v>2020101</v>
      </c>
      <c r="B66" s="3" t="s">
        <v>15</v>
      </c>
      <c r="C66" s="60">
        <v>9400</v>
      </c>
      <c r="D66" s="60"/>
      <c r="E66" s="60"/>
      <c r="F66" s="61"/>
      <c r="G66" s="61"/>
      <c r="H66" s="61"/>
      <c r="I66" s="61"/>
      <c r="J66" s="61"/>
      <c r="K66" s="61"/>
      <c r="L66" s="61"/>
      <c r="M66" s="63"/>
      <c r="N66" s="62"/>
      <c r="O66" s="66"/>
      <c r="P66" s="66"/>
      <c r="Q66" s="63"/>
      <c r="R66" s="56"/>
      <c r="S66" s="56"/>
      <c r="T66" s="56"/>
      <c r="U66" s="63"/>
      <c r="V66" s="56"/>
      <c r="W66" s="56"/>
      <c r="X66" s="63"/>
      <c r="Y66" s="63"/>
      <c r="Z66" s="64"/>
      <c r="AA66" s="63"/>
      <c r="AB66" s="63"/>
      <c r="AC66" s="102">
        <v>9889974.42</v>
      </c>
      <c r="AD66" s="56">
        <v>0</v>
      </c>
      <c r="AE66" s="56"/>
      <c r="AF66" s="56">
        <v>2350</v>
      </c>
      <c r="AG66" s="56">
        <v>456</v>
      </c>
      <c r="AH66" s="56">
        <v>370363.2</v>
      </c>
      <c r="AI66" s="56">
        <v>492</v>
      </c>
      <c r="AJ66" s="56">
        <v>399602.4</v>
      </c>
      <c r="AK66" s="56">
        <v>1420</v>
      </c>
      <c r="AL66" s="56">
        <v>783</v>
      </c>
      <c r="AM66" s="56">
        <f t="shared" si="5"/>
        <v>3133</v>
      </c>
      <c r="AN66" s="94">
        <v>3591</v>
      </c>
      <c r="AO66" s="56"/>
      <c r="AP66" s="56">
        <v>1618</v>
      </c>
      <c r="AQ66" s="56">
        <f t="shared" si="6"/>
        <v>1372</v>
      </c>
      <c r="AR66" s="56">
        <v>534</v>
      </c>
      <c r="AS66" s="56">
        <f t="shared" si="7"/>
        <v>1906</v>
      </c>
      <c r="AT66" s="82">
        <f t="shared" si="8"/>
        <v>1114338.4</v>
      </c>
      <c r="AU66" s="82">
        <v>431247.72</v>
      </c>
      <c r="AV66" s="63">
        <v>857</v>
      </c>
      <c r="AW66" s="109">
        <v>4700</v>
      </c>
      <c r="AX66" s="63">
        <f t="shared" si="9"/>
        <v>2763</v>
      </c>
      <c r="AY66" s="82">
        <f t="shared" si="10"/>
        <v>1545586.1199999999</v>
      </c>
      <c r="AZ66" s="82">
        <v>975994.45</v>
      </c>
      <c r="BA66" s="109">
        <v>1020</v>
      </c>
      <c r="BB66" s="82"/>
      <c r="BC66" s="63">
        <v>4861</v>
      </c>
      <c r="BD66" s="63">
        <v>3650</v>
      </c>
      <c r="BE66" s="63">
        <f t="shared" si="11"/>
        <v>3783</v>
      </c>
      <c r="BF66" s="82">
        <f t="shared" si="12"/>
        <v>2521580.57</v>
      </c>
      <c r="BG66" s="106">
        <v>1161627</v>
      </c>
      <c r="BH66" s="119">
        <v>1862</v>
      </c>
      <c r="BI66" s="138">
        <v>1095</v>
      </c>
      <c r="BJ66" s="145">
        <f t="shared" si="13"/>
        <v>5956</v>
      </c>
      <c r="BK66" s="29">
        <f t="shared" si="14"/>
        <v>5645</v>
      </c>
      <c r="BL66" s="120">
        <v>2141988.94</v>
      </c>
      <c r="BM66" s="82">
        <f t="shared" si="15"/>
        <v>3683207.57</v>
      </c>
      <c r="BN66" s="63">
        <v>1684</v>
      </c>
      <c r="BO66" s="63">
        <v>5956</v>
      </c>
      <c r="BP66" s="63">
        <f t="shared" si="16"/>
        <v>7329</v>
      </c>
      <c r="BQ66" s="82">
        <f t="shared" si="17"/>
        <v>5825196.51</v>
      </c>
      <c r="BR66" s="82">
        <v>1937223.08</v>
      </c>
      <c r="BS66" s="153">
        <v>2078</v>
      </c>
      <c r="BT66" s="154">
        <v>2378832.06</v>
      </c>
      <c r="BU66" s="63">
        <v>7050</v>
      </c>
      <c r="BV66" s="63">
        <v>9400</v>
      </c>
      <c r="BW66" s="63">
        <f>BP66+BS66</f>
        <v>9407</v>
      </c>
      <c r="BX66" s="82">
        <f t="shared" si="18"/>
        <v>7762419.59</v>
      </c>
      <c r="BY66" s="163">
        <v>134</v>
      </c>
      <c r="BZ66" s="165">
        <v>174319.26</v>
      </c>
      <c r="CA66" s="82">
        <f>BT66+BX66</f>
        <v>10141251.65</v>
      </c>
      <c r="CB66" s="63">
        <v>9500</v>
      </c>
      <c r="CC66" s="82"/>
      <c r="CD66" s="63">
        <f t="shared" si="19"/>
        <v>9541</v>
      </c>
      <c r="CE66" s="63">
        <v>0</v>
      </c>
      <c r="CF66" s="63">
        <f t="shared" si="20"/>
        <v>9541</v>
      </c>
      <c r="CG66" s="82">
        <v>0</v>
      </c>
      <c r="CH66" s="63"/>
      <c r="CI66" s="64"/>
      <c r="CJ66" s="82">
        <f t="shared" si="21"/>
        <v>10315570.91</v>
      </c>
      <c r="CK66" s="82">
        <f t="shared" si="22"/>
        <v>10315570.91</v>
      </c>
      <c r="CL66" s="63">
        <f t="shared" si="2"/>
        <v>9541</v>
      </c>
      <c r="CM66" s="82">
        <f t="shared" si="23"/>
        <v>10315570.91</v>
      </c>
      <c r="CN66" s="63">
        <f t="shared" si="3"/>
        <v>100.43157894736842</v>
      </c>
      <c r="CO66" s="82">
        <f t="shared" si="24"/>
        <v>101.49999999999999</v>
      </c>
      <c r="CP66" s="56">
        <v>1566</v>
      </c>
      <c r="CQ66" s="56">
        <v>946</v>
      </c>
      <c r="CR66" s="56">
        <v>426</v>
      </c>
      <c r="CS66" s="82">
        <v>768341.2</v>
      </c>
      <c r="CT66" s="82">
        <v>345997.2</v>
      </c>
      <c r="CU66" s="63">
        <f t="shared" si="25"/>
        <v>60.408684546615575</v>
      </c>
      <c r="CV66" s="21">
        <f>BE66-AW66</f>
        <v>-917</v>
      </c>
    </row>
    <row r="67" spans="1:100" s="21" customFormat="1" ht="15">
      <c r="A67" s="62">
        <v>2050101</v>
      </c>
      <c r="B67" s="3" t="s">
        <v>16</v>
      </c>
      <c r="C67" s="60">
        <v>3000</v>
      </c>
      <c r="D67" s="60"/>
      <c r="E67" s="60"/>
      <c r="F67" s="61"/>
      <c r="G67" s="61"/>
      <c r="H67" s="61"/>
      <c r="I67" s="61"/>
      <c r="J67" s="61"/>
      <c r="K67" s="61"/>
      <c r="L67" s="61"/>
      <c r="M67" s="63"/>
      <c r="N67" s="62"/>
      <c r="O67" s="66"/>
      <c r="P67" s="66"/>
      <c r="Q67" s="63"/>
      <c r="R67" s="56"/>
      <c r="S67" s="56"/>
      <c r="T67" s="56"/>
      <c r="U67" s="63"/>
      <c r="V67" s="56"/>
      <c r="W67" s="56"/>
      <c r="X67" s="63"/>
      <c r="Y67" s="63"/>
      <c r="Z67" s="64"/>
      <c r="AA67" s="63"/>
      <c r="AB67" s="63"/>
      <c r="AC67" s="101">
        <v>3113534.25</v>
      </c>
      <c r="AD67" s="56">
        <v>250</v>
      </c>
      <c r="AE67" s="56"/>
      <c r="AF67" s="56">
        <v>750</v>
      </c>
      <c r="AG67" s="56"/>
      <c r="AH67" s="56"/>
      <c r="AI67" s="56">
        <v>268</v>
      </c>
      <c r="AJ67" s="56">
        <v>217074.64</v>
      </c>
      <c r="AK67" s="56">
        <v>582</v>
      </c>
      <c r="AL67" s="56">
        <v>250</v>
      </c>
      <c r="AM67" s="56">
        <f t="shared" si="5"/>
        <v>1000</v>
      </c>
      <c r="AN67" s="93">
        <v>1000</v>
      </c>
      <c r="AO67" s="56"/>
      <c r="AP67" s="56">
        <v>996</v>
      </c>
      <c r="AQ67" s="56">
        <f t="shared" si="6"/>
        <v>575</v>
      </c>
      <c r="AR67" s="56">
        <v>185</v>
      </c>
      <c r="AS67" s="56">
        <f t="shared" si="7"/>
        <v>760</v>
      </c>
      <c r="AT67" s="82">
        <f t="shared" si="8"/>
        <v>465738.5</v>
      </c>
      <c r="AU67" s="82">
        <v>149607.65</v>
      </c>
      <c r="AV67" s="63">
        <v>197</v>
      </c>
      <c r="AW67" s="63">
        <v>1250</v>
      </c>
      <c r="AX67" s="63">
        <f t="shared" si="9"/>
        <v>957</v>
      </c>
      <c r="AY67" s="82">
        <f t="shared" si="10"/>
        <v>615346.15</v>
      </c>
      <c r="AZ67" s="82">
        <v>219438.3</v>
      </c>
      <c r="BA67" s="112">
        <v>170</v>
      </c>
      <c r="BB67" s="82"/>
      <c r="BC67" s="63">
        <v>1550</v>
      </c>
      <c r="BD67" s="63">
        <v>1098</v>
      </c>
      <c r="BE67" s="63">
        <f t="shared" si="11"/>
        <v>1127</v>
      </c>
      <c r="BF67" s="82">
        <f t="shared" si="12"/>
        <v>834784.45</v>
      </c>
      <c r="BG67" s="112">
        <v>189363</v>
      </c>
      <c r="BH67" s="121">
        <v>304</v>
      </c>
      <c r="BI67" s="138">
        <v>419</v>
      </c>
      <c r="BJ67" s="150">
        <f t="shared" si="13"/>
        <v>1969</v>
      </c>
      <c r="BK67" s="29">
        <f t="shared" si="14"/>
        <v>1431</v>
      </c>
      <c r="BL67" s="122">
        <v>338625.6</v>
      </c>
      <c r="BM67" s="82">
        <f t="shared" si="15"/>
        <v>1024147.45</v>
      </c>
      <c r="BN67" s="115">
        <v>494</v>
      </c>
      <c r="BO67" s="115">
        <v>1850</v>
      </c>
      <c r="BP67" s="63">
        <f t="shared" si="16"/>
        <v>1925</v>
      </c>
      <c r="BQ67" s="82">
        <f t="shared" si="17"/>
        <v>1362773.0499999998</v>
      </c>
      <c r="BR67" s="82">
        <v>550266.6</v>
      </c>
      <c r="BS67" s="153">
        <v>291</v>
      </c>
      <c r="BT67" s="154">
        <v>321921.66</v>
      </c>
      <c r="BU67" s="63">
        <v>2150</v>
      </c>
      <c r="BV67" s="63">
        <v>2515</v>
      </c>
      <c r="BW67" s="63">
        <f>BP67+BS67</f>
        <v>2216</v>
      </c>
      <c r="BX67" s="82">
        <f t="shared" si="18"/>
        <v>1913039.65</v>
      </c>
      <c r="BY67" s="163">
        <v>307</v>
      </c>
      <c r="BZ67" s="165">
        <v>390184.72</v>
      </c>
      <c r="CA67" s="82">
        <f>BT67+BX67</f>
        <v>2234961.31</v>
      </c>
      <c r="CB67" s="63">
        <v>2750</v>
      </c>
      <c r="CC67" s="82"/>
      <c r="CD67" s="63">
        <f t="shared" si="19"/>
        <v>2523</v>
      </c>
      <c r="CE67" s="63">
        <v>263</v>
      </c>
      <c r="CF67" s="63">
        <f t="shared" si="20"/>
        <v>2786</v>
      </c>
      <c r="CG67" s="82">
        <v>281751.9</v>
      </c>
      <c r="CH67" s="63">
        <v>220</v>
      </c>
      <c r="CI67" s="64">
        <v>280981.8</v>
      </c>
      <c r="CJ67" s="82">
        <f t="shared" si="21"/>
        <v>2906897.93</v>
      </c>
      <c r="CK67" s="82">
        <f t="shared" si="22"/>
        <v>2625146.0300000003</v>
      </c>
      <c r="CL67" s="63">
        <f t="shared" si="2"/>
        <v>3006</v>
      </c>
      <c r="CM67" s="82">
        <f t="shared" si="23"/>
        <v>3187879.73</v>
      </c>
      <c r="CN67" s="63">
        <f t="shared" si="3"/>
        <v>101.3090909090909</v>
      </c>
      <c r="CO67" s="82">
        <f t="shared" si="24"/>
        <v>100.2</v>
      </c>
      <c r="CP67" s="56">
        <v>500</v>
      </c>
      <c r="CQ67" s="56">
        <f>AG67+AI67</f>
        <v>268</v>
      </c>
      <c r="CR67" s="56">
        <v>307</v>
      </c>
      <c r="CS67" s="82">
        <f>AH67+AJ67</f>
        <v>217074.64</v>
      </c>
      <c r="CT67" s="82">
        <v>248663.86</v>
      </c>
      <c r="CU67" s="63">
        <f t="shared" si="25"/>
        <v>53.6</v>
      </c>
      <c r="CV67" s="21">
        <f>BE67-AW67</f>
        <v>-123</v>
      </c>
    </row>
    <row r="68" spans="1:99" s="21" customFormat="1" ht="10.5" customHeight="1">
      <c r="A68" s="62"/>
      <c r="B68" s="4" t="s">
        <v>17</v>
      </c>
      <c r="C68" s="65"/>
      <c r="D68" s="60"/>
      <c r="E68" s="60"/>
      <c r="F68" s="61"/>
      <c r="G68" s="61"/>
      <c r="H68" s="61"/>
      <c r="I68" s="61"/>
      <c r="J68" s="61"/>
      <c r="K68" s="61"/>
      <c r="L68" s="61"/>
      <c r="M68" s="63"/>
      <c r="N68" s="62"/>
      <c r="O68" s="66"/>
      <c r="P68" s="66"/>
      <c r="Q68" s="63"/>
      <c r="R68" s="56"/>
      <c r="S68" s="56"/>
      <c r="T68" s="56"/>
      <c r="U68" s="63"/>
      <c r="V68" s="56"/>
      <c r="W68" s="56"/>
      <c r="X68" s="63"/>
      <c r="Y68" s="63"/>
      <c r="Z68" s="64"/>
      <c r="AA68" s="63"/>
      <c r="AB68" s="63"/>
      <c r="AC68" s="98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82"/>
      <c r="AU68" s="82"/>
      <c r="AV68" s="63"/>
      <c r="AW68" s="63"/>
      <c r="AX68" s="63"/>
      <c r="AY68" s="82"/>
      <c r="AZ68" s="82"/>
      <c r="BA68" s="109"/>
      <c r="BB68" s="82"/>
      <c r="BC68" s="63"/>
      <c r="BD68" s="63"/>
      <c r="BE68" s="63"/>
      <c r="BF68" s="82"/>
      <c r="BG68" s="106"/>
      <c r="BH68" s="63"/>
      <c r="BI68" s="136"/>
      <c r="BJ68" s="145"/>
      <c r="BK68" s="29"/>
      <c r="BL68" s="82"/>
      <c r="BM68" s="82"/>
      <c r="BN68" s="63"/>
      <c r="BO68" s="63"/>
      <c r="BP68" s="63"/>
      <c r="BQ68" s="82"/>
      <c r="BR68" s="82"/>
      <c r="BS68" s="63"/>
      <c r="BT68" s="82"/>
      <c r="BU68" s="63"/>
      <c r="BV68" s="63"/>
      <c r="BW68" s="63"/>
      <c r="BX68" s="82"/>
      <c r="BY68" s="160"/>
      <c r="BZ68" s="64"/>
      <c r="CA68" s="82"/>
      <c r="CB68" s="63"/>
      <c r="CC68" s="82"/>
      <c r="CD68" s="63"/>
      <c r="CE68" s="63"/>
      <c r="CF68" s="63"/>
      <c r="CG68" s="82"/>
      <c r="CH68" s="63"/>
      <c r="CI68" s="64"/>
      <c r="CJ68" s="82"/>
      <c r="CK68" s="82"/>
      <c r="CL68" s="63"/>
      <c r="CM68" s="82"/>
      <c r="CN68" s="63"/>
      <c r="CO68" s="82"/>
      <c r="CP68" s="63"/>
      <c r="CQ68" s="56"/>
      <c r="CR68" s="56"/>
      <c r="CS68" s="82"/>
      <c r="CT68" s="82"/>
      <c r="CU68" s="63"/>
    </row>
    <row r="69" spans="1:100" s="21" customFormat="1" ht="13.5" customHeight="1">
      <c r="A69" s="62">
        <v>4090101</v>
      </c>
      <c r="B69" s="3" t="s">
        <v>91</v>
      </c>
      <c r="C69" s="60">
        <v>8300</v>
      </c>
      <c r="D69" s="60"/>
      <c r="E69" s="60"/>
      <c r="F69" s="61"/>
      <c r="G69" s="61"/>
      <c r="H69" s="61"/>
      <c r="I69" s="61"/>
      <c r="J69" s="61"/>
      <c r="K69" s="61"/>
      <c r="L69" s="61"/>
      <c r="M69" s="63"/>
      <c r="N69" s="62"/>
      <c r="O69" s="66"/>
      <c r="P69" s="66"/>
      <c r="Q69" s="63"/>
      <c r="R69" s="56"/>
      <c r="S69" s="56"/>
      <c r="T69" s="56"/>
      <c r="U69" s="63"/>
      <c r="V69" s="56"/>
      <c r="W69" s="56"/>
      <c r="X69" s="63"/>
      <c r="Y69" s="63"/>
      <c r="Z69" s="64"/>
      <c r="AA69" s="63"/>
      <c r="AB69" s="63"/>
      <c r="AC69" s="101">
        <v>9821418.05</v>
      </c>
      <c r="AD69" s="56">
        <v>820</v>
      </c>
      <c r="AE69" s="56"/>
      <c r="AF69" s="56">
        <v>1996</v>
      </c>
      <c r="AG69" s="56">
        <v>411</v>
      </c>
      <c r="AH69" s="56">
        <v>381950.52</v>
      </c>
      <c r="AI69" s="56">
        <v>882</v>
      </c>
      <c r="AJ69" s="56">
        <v>819660.24</v>
      </c>
      <c r="AK69" s="56">
        <v>2122</v>
      </c>
      <c r="AL69" s="56">
        <v>905</v>
      </c>
      <c r="AM69" s="56">
        <f t="shared" si="5"/>
        <v>2901</v>
      </c>
      <c r="AN69" s="93">
        <v>3667</v>
      </c>
      <c r="AO69" s="56"/>
      <c r="AP69" s="56">
        <v>2931</v>
      </c>
      <c r="AQ69" s="56">
        <f t="shared" si="6"/>
        <v>2032</v>
      </c>
      <c r="AR69" s="56">
        <v>812</v>
      </c>
      <c r="AS69" s="56">
        <f t="shared" si="7"/>
        <v>2844</v>
      </c>
      <c r="AT69" s="82">
        <f t="shared" si="8"/>
        <v>1888378.2400000002</v>
      </c>
      <c r="AU69" s="82">
        <v>752588.24</v>
      </c>
      <c r="AV69" s="63">
        <v>509</v>
      </c>
      <c r="AW69" s="63">
        <v>4164</v>
      </c>
      <c r="AX69" s="63">
        <f t="shared" si="9"/>
        <v>3353</v>
      </c>
      <c r="AY69" s="82">
        <f t="shared" si="10"/>
        <v>2640966.4800000004</v>
      </c>
      <c r="AZ69" s="82">
        <v>669746.18</v>
      </c>
      <c r="BA69" s="112">
        <v>834</v>
      </c>
      <c r="BB69" s="82"/>
      <c r="BC69" s="63">
        <v>4994</v>
      </c>
      <c r="BD69" s="63">
        <v>4164</v>
      </c>
      <c r="BE69" s="63">
        <f t="shared" si="11"/>
        <v>4187</v>
      </c>
      <c r="BF69" s="82">
        <f t="shared" si="12"/>
        <v>3310712.6600000006</v>
      </c>
      <c r="BG69" s="112">
        <v>1102564.68</v>
      </c>
      <c r="BH69" s="117">
        <v>595</v>
      </c>
      <c r="BI69" s="138">
        <v>710</v>
      </c>
      <c r="BJ69" s="149">
        <f t="shared" si="13"/>
        <v>5704</v>
      </c>
      <c r="BK69" s="29">
        <f t="shared" si="14"/>
        <v>4782</v>
      </c>
      <c r="BL69" s="118">
        <v>786601.9</v>
      </c>
      <c r="BM69" s="82">
        <f t="shared" si="15"/>
        <v>4413277.340000001</v>
      </c>
      <c r="BN69" s="130">
        <v>584</v>
      </c>
      <c r="BO69" s="130">
        <v>5937</v>
      </c>
      <c r="BP69" s="63">
        <f t="shared" si="16"/>
        <v>5366</v>
      </c>
      <c r="BQ69" s="82">
        <f t="shared" si="17"/>
        <v>5199879.240000001</v>
      </c>
      <c r="BR69" s="82">
        <v>772059.68</v>
      </c>
      <c r="BS69" s="63">
        <v>971</v>
      </c>
      <c r="BT69" s="82">
        <v>1280692.46</v>
      </c>
      <c r="BU69" s="63">
        <v>6509</v>
      </c>
      <c r="BV69" s="63">
        <v>7344</v>
      </c>
      <c r="BW69" s="63">
        <f>BP69+BS69</f>
        <v>6337</v>
      </c>
      <c r="BX69" s="82">
        <f t="shared" si="18"/>
        <v>5971938.920000001</v>
      </c>
      <c r="BY69" s="163">
        <v>928</v>
      </c>
      <c r="BZ69" s="165">
        <v>1405327.16</v>
      </c>
      <c r="CA69" s="82">
        <f>BT69+BX69</f>
        <v>7252631.380000001</v>
      </c>
      <c r="CB69" s="63">
        <v>8004</v>
      </c>
      <c r="CC69" s="82"/>
      <c r="CD69" s="63">
        <f t="shared" si="19"/>
        <v>7265</v>
      </c>
      <c r="CE69" s="63">
        <v>610</v>
      </c>
      <c r="CF69" s="63">
        <f t="shared" si="20"/>
        <v>7875</v>
      </c>
      <c r="CG69" s="82">
        <v>795600.8</v>
      </c>
      <c r="CH69" s="63">
        <v>470</v>
      </c>
      <c r="CI69" s="64">
        <v>722077.76</v>
      </c>
      <c r="CJ69" s="82">
        <f t="shared" si="21"/>
        <v>9453559.340000002</v>
      </c>
      <c r="CK69" s="82">
        <f t="shared" si="22"/>
        <v>8657958.540000001</v>
      </c>
      <c r="CL69" s="63">
        <f t="shared" si="2"/>
        <v>8345</v>
      </c>
      <c r="CM69" s="82">
        <f t="shared" si="23"/>
        <v>10175637.100000001</v>
      </c>
      <c r="CN69" s="63">
        <f t="shared" si="3"/>
        <v>98.38830584707647</v>
      </c>
      <c r="CO69" s="82">
        <f t="shared" si="24"/>
        <v>100.54216867469879</v>
      </c>
      <c r="CP69" s="56">
        <v>1560</v>
      </c>
      <c r="CQ69" s="56">
        <v>1287</v>
      </c>
      <c r="CR69" s="56">
        <v>745</v>
      </c>
      <c r="CS69" s="82">
        <v>1196034.84</v>
      </c>
      <c r="CT69" s="82">
        <v>692343.4</v>
      </c>
      <c r="CU69" s="63">
        <f t="shared" si="25"/>
        <v>82.5</v>
      </c>
      <c r="CV69" s="21">
        <f>BE69-AW69</f>
        <v>23</v>
      </c>
    </row>
    <row r="70" spans="1:100" s="21" customFormat="1" ht="11.25" customHeight="1">
      <c r="A70" s="62">
        <v>4090901</v>
      </c>
      <c r="B70" s="3" t="s">
        <v>92</v>
      </c>
      <c r="C70" s="60">
        <v>1000</v>
      </c>
      <c r="D70" s="60"/>
      <c r="E70" s="60"/>
      <c r="F70" s="61"/>
      <c r="G70" s="61"/>
      <c r="H70" s="61"/>
      <c r="I70" s="61"/>
      <c r="J70" s="61"/>
      <c r="K70" s="61"/>
      <c r="L70" s="61"/>
      <c r="M70" s="63"/>
      <c r="N70" s="62"/>
      <c r="O70" s="66"/>
      <c r="P70" s="66"/>
      <c r="Q70" s="63"/>
      <c r="R70" s="56"/>
      <c r="S70" s="63"/>
      <c r="T70" s="56"/>
      <c r="U70" s="63"/>
      <c r="V70" s="56"/>
      <c r="W70" s="56"/>
      <c r="X70" s="63"/>
      <c r="Y70" s="63"/>
      <c r="Z70" s="64"/>
      <c r="AA70" s="63"/>
      <c r="AB70" s="63"/>
      <c r="AC70" s="102">
        <v>1145107.35</v>
      </c>
      <c r="AD70" s="56">
        <v>83</v>
      </c>
      <c r="AE70" s="56"/>
      <c r="AF70" s="56">
        <v>378</v>
      </c>
      <c r="AG70" s="56">
        <v>90</v>
      </c>
      <c r="AH70" s="56">
        <v>82561.5</v>
      </c>
      <c r="AI70" s="56">
        <v>158</v>
      </c>
      <c r="AJ70" s="56">
        <v>144941.3</v>
      </c>
      <c r="AK70" s="56">
        <v>365</v>
      </c>
      <c r="AL70" s="56">
        <v>65</v>
      </c>
      <c r="AM70" s="56">
        <f t="shared" si="5"/>
        <v>443</v>
      </c>
      <c r="AN70" s="94">
        <v>475</v>
      </c>
      <c r="AO70" s="56"/>
      <c r="AP70" s="56">
        <v>481</v>
      </c>
      <c r="AQ70" s="56">
        <f t="shared" si="6"/>
        <v>342</v>
      </c>
      <c r="AR70" s="56">
        <v>72</v>
      </c>
      <c r="AS70" s="56">
        <f t="shared" si="7"/>
        <v>414</v>
      </c>
      <c r="AT70" s="82">
        <f t="shared" si="8"/>
        <v>313733.7</v>
      </c>
      <c r="AU70" s="82">
        <v>69211.44</v>
      </c>
      <c r="AV70" s="63">
        <v>54</v>
      </c>
      <c r="AW70" s="63">
        <v>545</v>
      </c>
      <c r="AX70" s="63">
        <f t="shared" si="9"/>
        <v>468</v>
      </c>
      <c r="AY70" s="82">
        <f t="shared" si="10"/>
        <v>382945.14</v>
      </c>
      <c r="AZ70" s="82">
        <v>70202.16</v>
      </c>
      <c r="BA70" s="109">
        <v>50</v>
      </c>
      <c r="BB70" s="82"/>
      <c r="BC70" s="63">
        <v>613</v>
      </c>
      <c r="BD70" s="63">
        <v>500</v>
      </c>
      <c r="BE70" s="63">
        <f t="shared" si="11"/>
        <v>518</v>
      </c>
      <c r="BF70" s="82">
        <f t="shared" si="12"/>
        <v>453147.30000000005</v>
      </c>
      <c r="BG70" s="106">
        <v>65002</v>
      </c>
      <c r="BH70" s="119">
        <v>47</v>
      </c>
      <c r="BI70" s="138">
        <v>50</v>
      </c>
      <c r="BJ70" s="145">
        <f t="shared" si="13"/>
        <v>663</v>
      </c>
      <c r="BK70" s="29">
        <f t="shared" si="14"/>
        <v>565</v>
      </c>
      <c r="BL70" s="120">
        <v>61101.88</v>
      </c>
      <c r="BM70" s="82">
        <f t="shared" si="15"/>
        <v>518149.30000000005</v>
      </c>
      <c r="BN70" s="63">
        <v>50</v>
      </c>
      <c r="BO70" s="63">
        <v>614</v>
      </c>
      <c r="BP70" s="63">
        <f t="shared" si="16"/>
        <v>615</v>
      </c>
      <c r="BQ70" s="82">
        <f t="shared" si="17"/>
        <v>579251.18</v>
      </c>
      <c r="BR70" s="82">
        <v>65002</v>
      </c>
      <c r="BS70" s="63">
        <v>48</v>
      </c>
      <c r="BT70" s="82">
        <v>57947.52</v>
      </c>
      <c r="BU70" s="63">
        <v>704</v>
      </c>
      <c r="BV70" s="63">
        <v>812</v>
      </c>
      <c r="BW70" s="63">
        <f>BP70+BS70</f>
        <v>663</v>
      </c>
      <c r="BX70" s="82">
        <f t="shared" si="18"/>
        <v>644253.18</v>
      </c>
      <c r="BY70" s="164">
        <v>101</v>
      </c>
      <c r="BZ70" s="165">
        <v>140928.33</v>
      </c>
      <c r="CA70" s="82">
        <f>BT70+BX70</f>
        <v>702200.7000000001</v>
      </c>
      <c r="CB70" s="63">
        <v>936</v>
      </c>
      <c r="CC70" s="82"/>
      <c r="CD70" s="63">
        <f t="shared" si="19"/>
        <v>764</v>
      </c>
      <c r="CE70" s="63">
        <v>144</v>
      </c>
      <c r="CF70" s="63">
        <f t="shared" si="20"/>
        <v>908</v>
      </c>
      <c r="CG70" s="82">
        <v>160110.72</v>
      </c>
      <c r="CH70" s="63">
        <v>91</v>
      </c>
      <c r="CI70" s="64">
        <v>121872.52</v>
      </c>
      <c r="CJ70" s="82">
        <f t="shared" si="21"/>
        <v>1003239.75</v>
      </c>
      <c r="CK70" s="82">
        <f t="shared" si="22"/>
        <v>843129.03</v>
      </c>
      <c r="CL70" s="63">
        <f t="shared" si="2"/>
        <v>999</v>
      </c>
      <c r="CM70" s="82">
        <f t="shared" si="23"/>
        <v>1125112.27</v>
      </c>
      <c r="CN70" s="63">
        <f t="shared" si="3"/>
        <v>97.00854700854701</v>
      </c>
      <c r="CO70" s="82">
        <f t="shared" si="24"/>
        <v>99.9</v>
      </c>
      <c r="CP70" s="56">
        <v>265</v>
      </c>
      <c r="CQ70" s="56">
        <v>251</v>
      </c>
      <c r="CR70" s="56">
        <v>91</v>
      </c>
      <c r="CS70" s="82">
        <v>230254.85</v>
      </c>
      <c r="CT70" s="82">
        <v>83478.85</v>
      </c>
      <c r="CU70" s="63">
        <f t="shared" si="25"/>
        <v>94.71698113207547</v>
      </c>
      <c r="CV70" s="21">
        <f>BE70-AW70</f>
        <v>-27</v>
      </c>
    </row>
    <row r="71" spans="1:100" s="21" customFormat="1" ht="15">
      <c r="A71" s="62">
        <v>2070101</v>
      </c>
      <c r="B71" s="3" t="s">
        <v>18</v>
      </c>
      <c r="C71" s="60">
        <v>1200</v>
      </c>
      <c r="D71" s="60"/>
      <c r="E71" s="60"/>
      <c r="F71" s="61"/>
      <c r="G71" s="61"/>
      <c r="H71" s="61"/>
      <c r="I71" s="61"/>
      <c r="J71" s="61"/>
      <c r="K71" s="61"/>
      <c r="L71" s="61"/>
      <c r="M71" s="63"/>
      <c r="N71" s="62"/>
      <c r="O71" s="66"/>
      <c r="P71" s="66"/>
      <c r="Q71" s="63"/>
      <c r="R71" s="56"/>
      <c r="S71" s="56"/>
      <c r="T71" s="56"/>
      <c r="U71" s="63"/>
      <c r="V71" s="56"/>
      <c r="W71" s="56"/>
      <c r="X71" s="63"/>
      <c r="Y71" s="63"/>
      <c r="Z71" s="64"/>
      <c r="AA71" s="63"/>
      <c r="AB71" s="63"/>
      <c r="AC71" s="102">
        <v>1685932</v>
      </c>
      <c r="AD71" s="56">
        <v>0</v>
      </c>
      <c r="AE71" s="56"/>
      <c r="AF71" s="56">
        <v>100</v>
      </c>
      <c r="AG71" s="56"/>
      <c r="AH71" s="56"/>
      <c r="AI71" s="56"/>
      <c r="AJ71" s="56"/>
      <c r="AK71" s="56">
        <v>172</v>
      </c>
      <c r="AL71" s="56">
        <v>100</v>
      </c>
      <c r="AM71" s="56">
        <f t="shared" si="5"/>
        <v>200</v>
      </c>
      <c r="AN71" s="94">
        <v>300</v>
      </c>
      <c r="AO71" s="56"/>
      <c r="AP71" s="56">
        <v>321</v>
      </c>
      <c r="AQ71" s="56">
        <f t="shared" si="6"/>
        <v>171</v>
      </c>
      <c r="AR71" s="56">
        <v>120</v>
      </c>
      <c r="AS71" s="56">
        <f t="shared" si="7"/>
        <v>291</v>
      </c>
      <c r="AT71" s="82">
        <f t="shared" si="8"/>
        <v>172910.07</v>
      </c>
      <c r="AU71" s="82">
        <v>119418</v>
      </c>
      <c r="AV71" s="63">
        <v>113</v>
      </c>
      <c r="AW71" s="63">
        <v>400</v>
      </c>
      <c r="AX71" s="63">
        <f t="shared" si="9"/>
        <v>404</v>
      </c>
      <c r="AY71" s="82">
        <f t="shared" si="10"/>
        <v>292328.07</v>
      </c>
      <c r="AZ71" s="82">
        <v>167838.9</v>
      </c>
      <c r="BA71" s="112">
        <v>93</v>
      </c>
      <c r="BB71" s="82"/>
      <c r="BC71" s="63">
        <v>500</v>
      </c>
      <c r="BD71" s="63">
        <v>400</v>
      </c>
      <c r="BE71" s="63">
        <f t="shared" si="11"/>
        <v>497</v>
      </c>
      <c r="BF71" s="82">
        <f t="shared" si="12"/>
        <v>460166.97</v>
      </c>
      <c r="BG71" s="105">
        <v>138132.9</v>
      </c>
      <c r="BH71" s="121">
        <v>139</v>
      </c>
      <c r="BI71" s="138">
        <v>100</v>
      </c>
      <c r="BJ71" s="150">
        <f t="shared" si="13"/>
        <v>600</v>
      </c>
      <c r="BK71" s="29">
        <f t="shared" si="14"/>
        <v>636</v>
      </c>
      <c r="BL71" s="122">
        <v>188852.35</v>
      </c>
      <c r="BM71" s="82">
        <f t="shared" si="15"/>
        <v>598299.87</v>
      </c>
      <c r="BN71" s="115">
        <v>85</v>
      </c>
      <c r="BO71" s="115">
        <v>600</v>
      </c>
      <c r="BP71" s="63">
        <f t="shared" si="16"/>
        <v>721</v>
      </c>
      <c r="BQ71" s="82">
        <f t="shared" si="17"/>
        <v>787152.22</v>
      </c>
      <c r="BR71" s="82">
        <v>115485.25</v>
      </c>
      <c r="BS71" s="153">
        <v>168</v>
      </c>
      <c r="BT71" s="154">
        <v>228253.2</v>
      </c>
      <c r="BU71" s="63">
        <v>600</v>
      </c>
      <c r="BV71" s="63">
        <v>800</v>
      </c>
      <c r="BW71" s="63">
        <f>BP71+BS71</f>
        <v>889</v>
      </c>
      <c r="BX71" s="82">
        <f t="shared" si="18"/>
        <v>902637.47</v>
      </c>
      <c r="BY71" s="163">
        <v>104</v>
      </c>
      <c r="BZ71" s="165">
        <v>163196.8</v>
      </c>
      <c r="CA71" s="82">
        <f>BT71+BX71</f>
        <v>1130890.67</v>
      </c>
      <c r="CB71" s="63">
        <v>1000</v>
      </c>
      <c r="CC71" s="82"/>
      <c r="CD71" s="63">
        <f t="shared" si="19"/>
        <v>993</v>
      </c>
      <c r="CE71" s="63">
        <v>112</v>
      </c>
      <c r="CF71" s="63">
        <f t="shared" si="20"/>
        <v>1105</v>
      </c>
      <c r="CG71" s="82">
        <v>139469.12</v>
      </c>
      <c r="CH71" s="63">
        <v>109</v>
      </c>
      <c r="CI71" s="64">
        <v>162255.22</v>
      </c>
      <c r="CJ71" s="82">
        <f t="shared" si="21"/>
        <v>1433556.5899999999</v>
      </c>
      <c r="CK71" s="82">
        <f t="shared" si="22"/>
        <v>1294087.47</v>
      </c>
      <c r="CL71" s="63">
        <f t="shared" si="2"/>
        <v>1214</v>
      </c>
      <c r="CM71" s="82">
        <f t="shared" si="23"/>
        <v>1595811.8099999998</v>
      </c>
      <c r="CN71" s="63">
        <f t="shared" si="3"/>
        <v>110.5</v>
      </c>
      <c r="CO71" s="82">
        <f t="shared" si="24"/>
        <v>101.16666666666667</v>
      </c>
      <c r="CP71" s="56">
        <v>0</v>
      </c>
      <c r="CQ71" s="56">
        <f>AG71+AI71</f>
        <v>0</v>
      </c>
      <c r="CR71" s="56">
        <v>171</v>
      </c>
      <c r="CS71" s="82">
        <f>AH71+AJ71</f>
        <v>0</v>
      </c>
      <c r="CT71" s="82">
        <v>172910.07</v>
      </c>
      <c r="CU71" s="63">
        <v>0</v>
      </c>
      <c r="CV71" s="21">
        <f>BE71-AW71</f>
        <v>97</v>
      </c>
    </row>
    <row r="72" spans="1:100" s="21" customFormat="1" ht="15">
      <c r="A72" s="62">
        <v>2080101</v>
      </c>
      <c r="B72" s="3" t="s">
        <v>19</v>
      </c>
      <c r="C72" s="60">
        <v>1500</v>
      </c>
      <c r="D72" s="60"/>
      <c r="E72" s="60"/>
      <c r="F72" s="61"/>
      <c r="G72" s="61"/>
      <c r="H72" s="61"/>
      <c r="I72" s="61"/>
      <c r="J72" s="61"/>
      <c r="K72" s="61"/>
      <c r="L72" s="61"/>
      <c r="M72" s="63"/>
      <c r="N72" s="62"/>
      <c r="O72" s="66"/>
      <c r="P72" s="66"/>
      <c r="Q72" s="63"/>
      <c r="R72" s="56"/>
      <c r="S72" s="56"/>
      <c r="T72" s="56"/>
      <c r="U72" s="63"/>
      <c r="V72" s="56"/>
      <c r="W72" s="56"/>
      <c r="X72" s="63"/>
      <c r="Y72" s="63"/>
      <c r="Z72" s="64"/>
      <c r="AA72" s="63"/>
      <c r="AB72" s="63"/>
      <c r="AC72" s="101">
        <v>1824250.7699999998</v>
      </c>
      <c r="AD72" s="56">
        <v>124</v>
      </c>
      <c r="AE72" s="56"/>
      <c r="AF72" s="56">
        <v>374</v>
      </c>
      <c r="AG72" s="56">
        <v>98</v>
      </c>
      <c r="AH72" s="56">
        <v>97619.76</v>
      </c>
      <c r="AI72" s="56">
        <v>147</v>
      </c>
      <c r="AJ72" s="56">
        <v>146429.64</v>
      </c>
      <c r="AK72" s="56">
        <v>374</v>
      </c>
      <c r="AL72" s="56">
        <v>124</v>
      </c>
      <c r="AM72" s="56">
        <f t="shared" si="5"/>
        <v>498</v>
      </c>
      <c r="AN72" s="93">
        <v>623</v>
      </c>
      <c r="AO72" s="56"/>
      <c r="AP72" s="56">
        <v>523</v>
      </c>
      <c r="AQ72" s="56">
        <f t="shared" si="6"/>
        <v>373</v>
      </c>
      <c r="AR72" s="56">
        <v>145</v>
      </c>
      <c r="AS72" s="56">
        <f t="shared" si="7"/>
        <v>518</v>
      </c>
      <c r="AT72" s="82">
        <f t="shared" si="8"/>
        <v>371552.76</v>
      </c>
      <c r="AU72" s="82">
        <v>142410.3</v>
      </c>
      <c r="AV72" s="63">
        <v>118</v>
      </c>
      <c r="AW72" s="63">
        <v>746</v>
      </c>
      <c r="AX72" s="63">
        <f t="shared" si="9"/>
        <v>636</v>
      </c>
      <c r="AY72" s="82">
        <f t="shared" si="10"/>
        <v>513963.06</v>
      </c>
      <c r="AZ72" s="82">
        <v>156903.42</v>
      </c>
      <c r="BA72" s="112">
        <v>109</v>
      </c>
      <c r="BB72" s="82"/>
      <c r="BC72" s="63">
        <v>873</v>
      </c>
      <c r="BD72" s="63">
        <v>720</v>
      </c>
      <c r="BE72" s="63">
        <f t="shared" si="11"/>
        <v>745</v>
      </c>
      <c r="BF72" s="82">
        <f t="shared" si="12"/>
        <v>670866.48</v>
      </c>
      <c r="BG72" s="105">
        <v>144936.21</v>
      </c>
      <c r="BH72" s="121">
        <v>125</v>
      </c>
      <c r="BI72" s="138">
        <v>88</v>
      </c>
      <c r="BJ72" s="150">
        <f t="shared" si="13"/>
        <v>961</v>
      </c>
      <c r="BK72" s="29">
        <f t="shared" si="14"/>
        <v>870</v>
      </c>
      <c r="BL72" s="122">
        <v>166392.5</v>
      </c>
      <c r="BM72" s="82">
        <f t="shared" si="15"/>
        <v>815802.69</v>
      </c>
      <c r="BN72" s="115">
        <v>88</v>
      </c>
      <c r="BO72" s="115">
        <v>959</v>
      </c>
      <c r="BP72" s="63">
        <f t="shared" si="16"/>
        <v>958</v>
      </c>
      <c r="BQ72" s="82">
        <f t="shared" si="17"/>
        <v>982195.19</v>
      </c>
      <c r="BR72" s="82">
        <v>117140.32</v>
      </c>
      <c r="BS72" s="153">
        <v>168</v>
      </c>
      <c r="BT72" s="154">
        <v>223631.52</v>
      </c>
      <c r="BU72" s="63">
        <v>1126</v>
      </c>
      <c r="BV72" s="63">
        <v>1255</v>
      </c>
      <c r="BW72" s="63">
        <f>BP72+BS72</f>
        <v>1126</v>
      </c>
      <c r="BX72" s="82">
        <f t="shared" si="18"/>
        <v>1099335.51</v>
      </c>
      <c r="BY72" s="163">
        <v>124</v>
      </c>
      <c r="BZ72" s="165">
        <v>190473.92</v>
      </c>
      <c r="CA72" s="82">
        <f>BT72+BX72</f>
        <v>1322967.03</v>
      </c>
      <c r="CB72" s="63">
        <v>1362</v>
      </c>
      <c r="CC72" s="82"/>
      <c r="CD72" s="63">
        <f t="shared" si="19"/>
        <v>1250</v>
      </c>
      <c r="CE72" s="63">
        <v>120</v>
      </c>
      <c r="CF72" s="63">
        <f t="shared" si="20"/>
        <v>1370</v>
      </c>
      <c r="CG72" s="82">
        <v>160146.68</v>
      </c>
      <c r="CH72" s="63">
        <v>135</v>
      </c>
      <c r="CI72" s="64">
        <v>214289.55</v>
      </c>
      <c r="CJ72" s="82">
        <f t="shared" si="21"/>
        <v>1673587.63</v>
      </c>
      <c r="CK72" s="82">
        <f t="shared" si="22"/>
        <v>1513440.95</v>
      </c>
      <c r="CL72" s="63">
        <f t="shared" si="2"/>
        <v>1505</v>
      </c>
      <c r="CM72" s="82">
        <f t="shared" si="23"/>
        <v>1887877.18</v>
      </c>
      <c r="CN72" s="63">
        <f aca="true" t="shared" si="34" ref="CN72:CN117">CF72/CB72*100</f>
        <v>100.58737151248165</v>
      </c>
      <c r="CO72" s="82">
        <f t="shared" si="24"/>
        <v>100.33333333333334</v>
      </c>
      <c r="CP72" s="56">
        <v>244</v>
      </c>
      <c r="CQ72" s="56">
        <v>243</v>
      </c>
      <c r="CR72" s="56">
        <v>130</v>
      </c>
      <c r="CS72" s="82">
        <v>242057.16</v>
      </c>
      <c r="CT72" s="82">
        <v>129495.6</v>
      </c>
      <c r="CU72" s="63">
        <f t="shared" si="25"/>
        <v>99.59016393442623</v>
      </c>
      <c r="CV72" s="21">
        <f>BE72-AW72</f>
        <v>-1</v>
      </c>
    </row>
    <row r="73" spans="1:100" s="21" customFormat="1" ht="15">
      <c r="A73" s="62">
        <v>2090101</v>
      </c>
      <c r="B73" s="3" t="s">
        <v>20</v>
      </c>
      <c r="C73" s="60">
        <v>2300</v>
      </c>
      <c r="D73" s="60"/>
      <c r="E73" s="60"/>
      <c r="F73" s="61"/>
      <c r="G73" s="61"/>
      <c r="H73" s="61"/>
      <c r="I73" s="61"/>
      <c r="J73" s="61"/>
      <c r="K73" s="61"/>
      <c r="L73" s="61"/>
      <c r="M73" s="63"/>
      <c r="N73" s="62"/>
      <c r="O73" s="66"/>
      <c r="P73" s="66"/>
      <c r="Q73" s="63"/>
      <c r="R73" s="56"/>
      <c r="S73" s="56"/>
      <c r="T73" s="56"/>
      <c r="U73" s="63"/>
      <c r="V73" s="56"/>
      <c r="W73" s="56"/>
      <c r="X73" s="63"/>
      <c r="Y73" s="63"/>
      <c r="Z73" s="64"/>
      <c r="AA73" s="63"/>
      <c r="AB73" s="63"/>
      <c r="AC73" s="102">
        <v>2650370.72</v>
      </c>
      <c r="AD73" s="56">
        <v>120</v>
      </c>
      <c r="AE73" s="56"/>
      <c r="AF73" s="56">
        <v>650</v>
      </c>
      <c r="AG73" s="56">
        <v>120</v>
      </c>
      <c r="AH73" s="56">
        <v>113142</v>
      </c>
      <c r="AI73" s="56">
        <v>322</v>
      </c>
      <c r="AJ73" s="56">
        <v>303597.7</v>
      </c>
      <c r="AK73" s="56">
        <v>651</v>
      </c>
      <c r="AL73" s="56">
        <v>209</v>
      </c>
      <c r="AM73" s="56">
        <f t="shared" si="5"/>
        <v>859</v>
      </c>
      <c r="AN73" s="94">
        <v>1093</v>
      </c>
      <c r="AO73" s="56"/>
      <c r="AP73" s="56">
        <v>887</v>
      </c>
      <c r="AQ73" s="56">
        <f t="shared" si="6"/>
        <v>642</v>
      </c>
      <c r="AR73" s="56">
        <v>212</v>
      </c>
      <c r="AS73" s="56">
        <f t="shared" si="7"/>
        <v>854</v>
      </c>
      <c r="AT73" s="82">
        <f t="shared" si="8"/>
        <v>605309.7</v>
      </c>
      <c r="AU73" s="82">
        <v>197232.08</v>
      </c>
      <c r="AV73" s="63">
        <v>232</v>
      </c>
      <c r="AW73" s="63">
        <v>1357</v>
      </c>
      <c r="AX73" s="63">
        <f t="shared" si="9"/>
        <v>1086</v>
      </c>
      <c r="AY73" s="82">
        <f t="shared" si="10"/>
        <v>802541.7799999999</v>
      </c>
      <c r="AZ73" s="82">
        <v>296470.48</v>
      </c>
      <c r="BA73" s="112">
        <v>270</v>
      </c>
      <c r="BB73" s="82"/>
      <c r="BC73" s="63">
        <v>1527</v>
      </c>
      <c r="BD73" s="63">
        <v>1350</v>
      </c>
      <c r="BE73" s="63">
        <f t="shared" si="11"/>
        <v>1356</v>
      </c>
      <c r="BF73" s="82">
        <f t="shared" si="12"/>
        <v>1099012.2599999998</v>
      </c>
      <c r="BG73" s="112">
        <v>345030.3</v>
      </c>
      <c r="BH73" s="121">
        <v>171</v>
      </c>
      <c r="BI73" s="138">
        <v>68</v>
      </c>
      <c r="BJ73" s="150">
        <f t="shared" si="13"/>
        <v>1595</v>
      </c>
      <c r="BK73" s="29">
        <f t="shared" si="14"/>
        <v>1527</v>
      </c>
      <c r="BL73" s="122">
        <v>218271.24</v>
      </c>
      <c r="BM73" s="82">
        <f t="shared" si="15"/>
        <v>1444042.5599999998</v>
      </c>
      <c r="BN73" s="115">
        <v>66</v>
      </c>
      <c r="BO73" s="115">
        <v>1594</v>
      </c>
      <c r="BP73" s="63">
        <f t="shared" si="16"/>
        <v>1593</v>
      </c>
      <c r="BQ73" s="82">
        <f t="shared" si="17"/>
        <v>1662313.7999999998</v>
      </c>
      <c r="BR73" s="82">
        <v>84245.04</v>
      </c>
      <c r="BS73" s="153">
        <v>239</v>
      </c>
      <c r="BT73" s="154">
        <v>305069.16</v>
      </c>
      <c r="BU73" s="63">
        <v>1829</v>
      </c>
      <c r="BV73" s="63">
        <v>2114</v>
      </c>
      <c r="BW73" s="63">
        <f>BP73+BS73</f>
        <v>1832</v>
      </c>
      <c r="BX73" s="82">
        <f t="shared" si="18"/>
        <v>1746558.8399999999</v>
      </c>
      <c r="BY73" s="163">
        <v>238</v>
      </c>
      <c r="BZ73" s="165">
        <v>350588.37</v>
      </c>
      <c r="CA73" s="82">
        <f>BT73+BX73</f>
        <v>2051627.9999999998</v>
      </c>
      <c r="CB73" s="63">
        <v>2300</v>
      </c>
      <c r="CC73" s="82"/>
      <c r="CD73" s="63">
        <f t="shared" si="19"/>
        <v>2070</v>
      </c>
      <c r="CE73" s="63">
        <v>234</v>
      </c>
      <c r="CF73" s="63">
        <f aca="true" t="shared" si="35" ref="CF73:CF118">CD73+CE73</f>
        <v>2304</v>
      </c>
      <c r="CG73" s="82">
        <v>293183.28</v>
      </c>
      <c r="CH73" s="63"/>
      <c r="CI73" s="64"/>
      <c r="CJ73" s="82">
        <f aca="true" t="shared" si="36" ref="CJ73:CJ118">CG73+CK73</f>
        <v>2695399.6499999994</v>
      </c>
      <c r="CK73" s="82">
        <f t="shared" si="22"/>
        <v>2402216.3699999996</v>
      </c>
      <c r="CL73" s="63">
        <f aca="true" t="shared" si="37" ref="CL73:CL118">CF73+CH73</f>
        <v>2304</v>
      </c>
      <c r="CM73" s="82">
        <f aca="true" t="shared" si="38" ref="CM73:CM118">CI73+CJ73</f>
        <v>2695399.6499999994</v>
      </c>
      <c r="CN73" s="63">
        <f t="shared" si="34"/>
        <v>100.17391304347827</v>
      </c>
      <c r="CO73" s="82">
        <f aca="true" t="shared" si="39" ref="CO73:CO118">CL73/C73*100</f>
        <v>100.17391304347827</v>
      </c>
      <c r="CP73" s="56">
        <v>385</v>
      </c>
      <c r="CQ73" s="56">
        <v>380</v>
      </c>
      <c r="CR73" s="56">
        <v>262</v>
      </c>
      <c r="CS73" s="82">
        <v>358283</v>
      </c>
      <c r="CT73" s="82">
        <v>247026.7</v>
      </c>
      <c r="CU73" s="63">
        <f t="shared" si="25"/>
        <v>98.7012987012987</v>
      </c>
      <c r="CV73" s="21">
        <f>BE73-AW73</f>
        <v>-1</v>
      </c>
    </row>
    <row r="74" spans="1:100" s="21" customFormat="1" ht="15">
      <c r="A74" s="62">
        <v>2120101</v>
      </c>
      <c r="B74" s="3" t="s">
        <v>21</v>
      </c>
      <c r="C74" s="60">
        <v>2700</v>
      </c>
      <c r="D74" s="60"/>
      <c r="E74" s="60"/>
      <c r="F74" s="61"/>
      <c r="G74" s="61"/>
      <c r="H74" s="61"/>
      <c r="I74" s="61"/>
      <c r="J74" s="61"/>
      <c r="K74" s="61"/>
      <c r="L74" s="61"/>
      <c r="M74" s="63"/>
      <c r="N74" s="62"/>
      <c r="O74" s="66"/>
      <c r="P74" s="66"/>
      <c r="Q74" s="63"/>
      <c r="R74" s="56"/>
      <c r="S74" s="63"/>
      <c r="T74" s="56"/>
      <c r="U74" s="63"/>
      <c r="V74" s="56"/>
      <c r="W74" s="56"/>
      <c r="X74" s="63"/>
      <c r="Y74" s="63"/>
      <c r="Z74" s="64"/>
      <c r="AA74" s="63"/>
      <c r="AB74" s="63"/>
      <c r="AC74" s="102">
        <v>3623554.76</v>
      </c>
      <c r="AD74" s="56">
        <v>227</v>
      </c>
      <c r="AE74" s="56"/>
      <c r="AF74" s="56">
        <v>787</v>
      </c>
      <c r="AG74" s="56">
        <v>214</v>
      </c>
      <c r="AH74" s="56">
        <v>235517.7</v>
      </c>
      <c r="AI74" s="56">
        <v>333</v>
      </c>
      <c r="AJ74" s="56">
        <v>366483.15</v>
      </c>
      <c r="AK74" s="56">
        <v>846</v>
      </c>
      <c r="AL74" s="56">
        <v>228</v>
      </c>
      <c r="AM74" s="56">
        <f aca="true" t="shared" si="40" ref="AM74:AM118">AF74+AL74</f>
        <v>1015</v>
      </c>
      <c r="AN74" s="94">
        <v>1430</v>
      </c>
      <c r="AO74" s="56"/>
      <c r="AP74" s="56">
        <v>1195</v>
      </c>
      <c r="AQ74" s="56">
        <f aca="true" t="shared" si="41" ref="AQ74:AQ118">CQ74+CR74</f>
        <v>838</v>
      </c>
      <c r="AR74" s="56">
        <v>313</v>
      </c>
      <c r="AS74" s="56">
        <f aca="true" t="shared" si="42" ref="AS74:AS118">AQ74+AR74</f>
        <v>1151</v>
      </c>
      <c r="AT74" s="82">
        <f aca="true" t="shared" si="43" ref="AT74:AT118">CS74+CT74</f>
        <v>922260.9000000001</v>
      </c>
      <c r="AU74" s="82">
        <v>339626.91</v>
      </c>
      <c r="AV74" s="63">
        <v>231</v>
      </c>
      <c r="AW74" s="63">
        <v>1730</v>
      </c>
      <c r="AX74" s="63">
        <f aca="true" t="shared" si="44" ref="AX74:AX118">AV74+AS74</f>
        <v>1382</v>
      </c>
      <c r="AY74" s="82">
        <f aca="true" t="shared" si="45" ref="AY74:AY118">AT74+AU74</f>
        <v>1261887.81</v>
      </c>
      <c r="AZ74" s="82">
        <v>352000.11</v>
      </c>
      <c r="BA74" s="109">
        <v>246</v>
      </c>
      <c r="BB74" s="82"/>
      <c r="BC74" s="63">
        <v>2010</v>
      </c>
      <c r="BD74" s="63">
        <v>1598</v>
      </c>
      <c r="BE74" s="63">
        <f aca="true" t="shared" si="46" ref="BE74:BE118">AX74+BA74</f>
        <v>1628</v>
      </c>
      <c r="BF74" s="82">
        <f aca="true" t="shared" si="47" ref="BF74:BF118">AZ74+AY74</f>
        <v>1613887.92</v>
      </c>
      <c r="BG74" s="106">
        <v>374857.26</v>
      </c>
      <c r="BH74" s="121">
        <v>121</v>
      </c>
      <c r="BI74" s="138">
        <v>76</v>
      </c>
      <c r="BJ74" s="150">
        <f aca="true" t="shared" si="48" ref="BJ74:BJ118">BC74+BI74</f>
        <v>2086</v>
      </c>
      <c r="BK74" s="29">
        <f aca="true" t="shared" si="49" ref="BK74:BK118">BE74+BH74</f>
        <v>1749</v>
      </c>
      <c r="BL74" s="122">
        <v>173850.83</v>
      </c>
      <c r="BM74" s="82">
        <f aca="true" t="shared" si="50" ref="BM74:BM118">BF74+BG74</f>
        <v>1988745.18</v>
      </c>
      <c r="BN74" s="115">
        <v>73</v>
      </c>
      <c r="BO74" s="115">
        <v>1820</v>
      </c>
      <c r="BP74" s="63">
        <f aca="true" t="shared" si="51" ref="BP74:BP118">BK74+BN74</f>
        <v>1822</v>
      </c>
      <c r="BQ74" s="82">
        <f aca="true" t="shared" si="52" ref="BQ74:BQ118">BL74+BM74</f>
        <v>2162596.01</v>
      </c>
      <c r="BR74" s="82">
        <v>104495.12</v>
      </c>
      <c r="BS74" s="153">
        <v>121</v>
      </c>
      <c r="BT74" s="154">
        <v>173204.24</v>
      </c>
      <c r="BU74" s="63">
        <v>2046</v>
      </c>
      <c r="BV74" s="63">
        <v>2472</v>
      </c>
      <c r="BW74" s="63">
        <f aca="true" t="shared" si="53" ref="BW74:BW118">BP74+BS74</f>
        <v>1943</v>
      </c>
      <c r="BX74" s="82">
        <f aca="true" t="shared" si="54" ref="BX74:BX118">BQ74+BR74</f>
        <v>2267091.13</v>
      </c>
      <c r="BY74" s="163">
        <v>172</v>
      </c>
      <c r="BZ74" s="165">
        <v>285320.48</v>
      </c>
      <c r="CA74" s="82">
        <f aca="true" t="shared" si="55" ref="CA74:CA118">BT74+BX74</f>
        <v>2440295.37</v>
      </c>
      <c r="CB74" s="63">
        <v>2510</v>
      </c>
      <c r="CC74" s="82"/>
      <c r="CD74" s="63">
        <f aca="true" t="shared" si="56" ref="CD74:CD118">BW74+BY74</f>
        <v>2115</v>
      </c>
      <c r="CE74" s="63">
        <v>261</v>
      </c>
      <c r="CF74" s="63">
        <f t="shared" si="35"/>
        <v>2376</v>
      </c>
      <c r="CG74" s="82">
        <v>373605.84</v>
      </c>
      <c r="CH74" s="63">
        <v>321</v>
      </c>
      <c r="CI74" s="64">
        <v>550455.44</v>
      </c>
      <c r="CJ74" s="82">
        <f t="shared" si="36"/>
        <v>3099221.69</v>
      </c>
      <c r="CK74" s="82">
        <f aca="true" t="shared" si="57" ref="CK74:CK118">BZ74+CA74</f>
        <v>2725615.85</v>
      </c>
      <c r="CL74" s="63">
        <f t="shared" si="37"/>
        <v>2697</v>
      </c>
      <c r="CM74" s="82">
        <f t="shared" si="38"/>
        <v>3649677.13</v>
      </c>
      <c r="CN74" s="63">
        <f t="shared" si="34"/>
        <v>94.66135458167331</v>
      </c>
      <c r="CO74" s="82">
        <f t="shared" si="39"/>
        <v>99.8888888888889</v>
      </c>
      <c r="CP74" s="56">
        <v>544</v>
      </c>
      <c r="CQ74" s="56">
        <f aca="true" t="shared" si="58" ref="CQ74:CQ79">AG74+AI74</f>
        <v>547</v>
      </c>
      <c r="CR74" s="56">
        <v>291</v>
      </c>
      <c r="CS74" s="82">
        <f aca="true" t="shared" si="59" ref="CS74:CS79">AH74+AJ74</f>
        <v>602000.8500000001</v>
      </c>
      <c r="CT74" s="82">
        <v>320260.05</v>
      </c>
      <c r="CU74" s="63">
        <f aca="true" t="shared" si="60" ref="CU74:CU118">CQ74/CP74*100</f>
        <v>100.5514705882353</v>
      </c>
      <c r="CV74" s="21">
        <f aca="true" t="shared" si="61" ref="CV74:CV118">BE74-AW74</f>
        <v>-102</v>
      </c>
    </row>
    <row r="75" spans="1:100" s="21" customFormat="1" ht="15">
      <c r="A75" s="62">
        <v>2130101</v>
      </c>
      <c r="B75" s="3" t="s">
        <v>22</v>
      </c>
      <c r="C75" s="60">
        <v>2000</v>
      </c>
      <c r="D75" s="60"/>
      <c r="E75" s="60"/>
      <c r="F75" s="61"/>
      <c r="G75" s="61"/>
      <c r="H75" s="61"/>
      <c r="I75" s="61"/>
      <c r="J75" s="61"/>
      <c r="K75" s="61"/>
      <c r="L75" s="61"/>
      <c r="M75" s="63"/>
      <c r="N75" s="62"/>
      <c r="O75" s="66"/>
      <c r="P75" s="66"/>
      <c r="Q75" s="63"/>
      <c r="R75" s="56"/>
      <c r="S75" s="56"/>
      <c r="T75" s="56"/>
      <c r="U75" s="63"/>
      <c r="V75" s="56"/>
      <c r="W75" s="56"/>
      <c r="X75" s="63"/>
      <c r="Y75" s="63"/>
      <c r="Z75" s="64"/>
      <c r="AA75" s="63"/>
      <c r="AB75" s="63"/>
      <c r="AC75" s="102">
        <v>2355089.54</v>
      </c>
      <c r="AD75" s="56">
        <v>100</v>
      </c>
      <c r="AE75" s="56"/>
      <c r="AF75" s="56">
        <v>534</v>
      </c>
      <c r="AG75" s="56">
        <v>94</v>
      </c>
      <c r="AH75" s="56">
        <v>90951.58</v>
      </c>
      <c r="AI75" s="56">
        <v>240</v>
      </c>
      <c r="AJ75" s="56">
        <v>232216.8</v>
      </c>
      <c r="AK75" s="56">
        <v>562</v>
      </c>
      <c r="AL75" s="56">
        <v>250</v>
      </c>
      <c r="AM75" s="56">
        <f t="shared" si="40"/>
        <v>784</v>
      </c>
      <c r="AN75" s="94">
        <v>1062</v>
      </c>
      <c r="AO75" s="56"/>
      <c r="AP75" s="56">
        <v>793</v>
      </c>
      <c r="AQ75" s="56">
        <f t="shared" si="41"/>
        <v>559</v>
      </c>
      <c r="AR75" s="56">
        <v>206</v>
      </c>
      <c r="AS75" s="56">
        <f t="shared" si="42"/>
        <v>765</v>
      </c>
      <c r="AT75" s="82">
        <f t="shared" si="43"/>
        <v>540871.63</v>
      </c>
      <c r="AU75" s="82">
        <v>196556.96</v>
      </c>
      <c r="AV75" s="63">
        <v>195</v>
      </c>
      <c r="AW75" s="63">
        <v>1312</v>
      </c>
      <c r="AX75" s="63">
        <f t="shared" si="44"/>
        <v>960</v>
      </c>
      <c r="AY75" s="82">
        <f t="shared" si="45"/>
        <v>737428.59</v>
      </c>
      <c r="AZ75" s="82">
        <v>255366.15</v>
      </c>
      <c r="BA75" s="109">
        <v>129</v>
      </c>
      <c r="BB75" s="82"/>
      <c r="BC75" s="63">
        <v>1562</v>
      </c>
      <c r="BD75" s="63">
        <v>1020</v>
      </c>
      <c r="BE75" s="63">
        <f t="shared" si="46"/>
        <v>1089</v>
      </c>
      <c r="BF75" s="82">
        <f t="shared" si="47"/>
        <v>992794.74</v>
      </c>
      <c r="BG75" s="106">
        <v>168934.53</v>
      </c>
      <c r="BH75" s="121">
        <v>133</v>
      </c>
      <c r="BI75" s="138">
        <v>222</v>
      </c>
      <c r="BJ75" s="150">
        <f t="shared" si="48"/>
        <v>1784</v>
      </c>
      <c r="BK75" s="29">
        <f t="shared" si="49"/>
        <v>1222</v>
      </c>
      <c r="BL75" s="122">
        <v>173787.11</v>
      </c>
      <c r="BM75" s="82">
        <f t="shared" si="50"/>
        <v>1161729.27</v>
      </c>
      <c r="BN75" s="115">
        <v>266</v>
      </c>
      <c r="BO75" s="115">
        <v>1443</v>
      </c>
      <c r="BP75" s="63">
        <f t="shared" si="51"/>
        <v>1488</v>
      </c>
      <c r="BQ75" s="82">
        <f t="shared" si="52"/>
        <v>1335516.38</v>
      </c>
      <c r="BR75" s="82">
        <v>347574.22</v>
      </c>
      <c r="BS75" s="153">
        <v>497</v>
      </c>
      <c r="BT75" s="154">
        <v>674995.58</v>
      </c>
      <c r="BU75" s="63">
        <v>1659</v>
      </c>
      <c r="BV75" s="63">
        <v>2000</v>
      </c>
      <c r="BW75" s="63">
        <f t="shared" si="53"/>
        <v>1985</v>
      </c>
      <c r="BX75" s="82">
        <f t="shared" si="54"/>
        <v>1683090.5999999999</v>
      </c>
      <c r="BY75" s="163">
        <v>21</v>
      </c>
      <c r="BZ75" s="165">
        <v>33184.2</v>
      </c>
      <c r="CA75" s="82">
        <f t="shared" si="55"/>
        <v>2358086.1799999997</v>
      </c>
      <c r="CB75" s="63">
        <v>2000</v>
      </c>
      <c r="CC75" s="82"/>
      <c r="CD75" s="63">
        <f t="shared" si="56"/>
        <v>2006</v>
      </c>
      <c r="CE75" s="63">
        <v>0</v>
      </c>
      <c r="CF75" s="63">
        <f t="shared" si="35"/>
        <v>2006</v>
      </c>
      <c r="CG75" s="82"/>
      <c r="CH75" s="63"/>
      <c r="CI75" s="64"/>
      <c r="CJ75" s="82">
        <f t="shared" si="36"/>
        <v>2391270.38</v>
      </c>
      <c r="CK75" s="82">
        <f t="shared" si="57"/>
        <v>2391270.38</v>
      </c>
      <c r="CL75" s="63">
        <f t="shared" si="37"/>
        <v>2006</v>
      </c>
      <c r="CM75" s="82">
        <f t="shared" si="38"/>
        <v>2391270.38</v>
      </c>
      <c r="CN75" s="63">
        <f t="shared" si="34"/>
        <v>100.29999999999998</v>
      </c>
      <c r="CO75" s="82">
        <f t="shared" si="39"/>
        <v>100.29999999999998</v>
      </c>
      <c r="CP75" s="56">
        <v>334</v>
      </c>
      <c r="CQ75" s="56">
        <f t="shared" si="58"/>
        <v>334</v>
      </c>
      <c r="CR75" s="56">
        <v>225</v>
      </c>
      <c r="CS75" s="82">
        <f t="shared" si="59"/>
        <v>323168.38</v>
      </c>
      <c r="CT75" s="82">
        <v>217703.25</v>
      </c>
      <c r="CU75" s="63">
        <f t="shared" si="60"/>
        <v>100</v>
      </c>
      <c r="CV75" s="21">
        <f t="shared" si="61"/>
        <v>-223</v>
      </c>
    </row>
    <row r="76" spans="1:100" s="21" customFormat="1" ht="15">
      <c r="A76" s="62">
        <v>2150101</v>
      </c>
      <c r="B76" s="3" t="s">
        <v>23</v>
      </c>
      <c r="C76" s="60">
        <v>2800</v>
      </c>
      <c r="D76" s="60"/>
      <c r="E76" s="60"/>
      <c r="F76" s="61"/>
      <c r="G76" s="61"/>
      <c r="H76" s="61"/>
      <c r="I76" s="61"/>
      <c r="J76" s="61"/>
      <c r="K76" s="61"/>
      <c r="L76" s="61"/>
      <c r="M76" s="63"/>
      <c r="N76" s="62"/>
      <c r="O76" s="66"/>
      <c r="P76" s="66"/>
      <c r="Q76" s="63"/>
      <c r="R76" s="56"/>
      <c r="S76" s="56"/>
      <c r="T76" s="56"/>
      <c r="U76" s="63"/>
      <c r="V76" s="56"/>
      <c r="W76" s="56"/>
      <c r="X76" s="63"/>
      <c r="Y76" s="63"/>
      <c r="Z76" s="64"/>
      <c r="AA76" s="63"/>
      <c r="AB76" s="63"/>
      <c r="AC76" s="102">
        <v>3495900</v>
      </c>
      <c r="AD76" s="56">
        <v>0</v>
      </c>
      <c r="AE76" s="56"/>
      <c r="AF76" s="56">
        <v>400</v>
      </c>
      <c r="AG76" s="56"/>
      <c r="AH76" s="56"/>
      <c r="AI76" s="56"/>
      <c r="AJ76" s="56"/>
      <c r="AK76" s="56">
        <v>400</v>
      </c>
      <c r="AL76" s="56">
        <v>300</v>
      </c>
      <c r="AM76" s="56">
        <f t="shared" si="40"/>
        <v>700</v>
      </c>
      <c r="AN76" s="56">
        <v>1000</v>
      </c>
      <c r="AO76" s="56"/>
      <c r="AP76" s="56">
        <v>665</v>
      </c>
      <c r="AQ76" s="56">
        <f t="shared" si="41"/>
        <v>400</v>
      </c>
      <c r="AR76" s="56">
        <v>253</v>
      </c>
      <c r="AS76" s="56">
        <f t="shared" si="42"/>
        <v>653</v>
      </c>
      <c r="AT76" s="82">
        <f t="shared" si="43"/>
        <v>386952</v>
      </c>
      <c r="AU76" s="82">
        <v>242417.01</v>
      </c>
      <c r="AV76" s="63">
        <v>225</v>
      </c>
      <c r="AW76" s="63">
        <v>1300</v>
      </c>
      <c r="AX76" s="63">
        <f t="shared" si="44"/>
        <v>878</v>
      </c>
      <c r="AY76" s="82">
        <f t="shared" si="45"/>
        <v>629369.01</v>
      </c>
      <c r="AZ76" s="82">
        <v>302303.25</v>
      </c>
      <c r="BA76" s="109">
        <v>425</v>
      </c>
      <c r="BB76" s="82"/>
      <c r="BC76" s="63">
        <v>1600</v>
      </c>
      <c r="BD76" s="63">
        <v>1280</v>
      </c>
      <c r="BE76" s="63">
        <f t="shared" si="46"/>
        <v>1303</v>
      </c>
      <c r="BF76" s="82">
        <f t="shared" si="47"/>
        <v>931672.26</v>
      </c>
      <c r="BG76" s="106">
        <v>571017.25</v>
      </c>
      <c r="BH76" s="121">
        <v>245</v>
      </c>
      <c r="BI76" s="138">
        <v>300</v>
      </c>
      <c r="BJ76" s="150">
        <f t="shared" si="48"/>
        <v>1900</v>
      </c>
      <c r="BK76" s="29">
        <f t="shared" si="49"/>
        <v>1548</v>
      </c>
      <c r="BL76" s="122">
        <v>329174.65</v>
      </c>
      <c r="BM76" s="82">
        <f t="shared" si="50"/>
        <v>1502689.51</v>
      </c>
      <c r="BN76" s="115">
        <v>289</v>
      </c>
      <c r="BO76" s="115">
        <v>1900</v>
      </c>
      <c r="BP76" s="63">
        <f t="shared" si="51"/>
        <v>1837</v>
      </c>
      <c r="BQ76" s="82">
        <f t="shared" si="52"/>
        <v>1831864.1600000001</v>
      </c>
      <c r="BR76" s="82">
        <v>388291.73</v>
      </c>
      <c r="BS76" s="153">
        <v>365</v>
      </c>
      <c r="BT76" s="154">
        <v>490403.05</v>
      </c>
      <c r="BU76" s="63">
        <v>2200</v>
      </c>
      <c r="BV76" s="63">
        <v>2500</v>
      </c>
      <c r="BW76" s="63">
        <f t="shared" si="53"/>
        <v>2202</v>
      </c>
      <c r="BX76" s="82">
        <f t="shared" si="54"/>
        <v>2220155.89</v>
      </c>
      <c r="BY76" s="163">
        <v>308</v>
      </c>
      <c r="BZ76" s="165">
        <v>476941.08</v>
      </c>
      <c r="CA76" s="82">
        <f t="shared" si="55"/>
        <v>2710558.94</v>
      </c>
      <c r="CB76" s="63">
        <v>2800</v>
      </c>
      <c r="CC76" s="82"/>
      <c r="CD76" s="63">
        <f t="shared" si="56"/>
        <v>2510</v>
      </c>
      <c r="CE76" s="63">
        <v>288</v>
      </c>
      <c r="CF76" s="63">
        <f t="shared" si="35"/>
        <v>2798</v>
      </c>
      <c r="CG76" s="82">
        <v>386948.16</v>
      </c>
      <c r="CH76" s="63">
        <v>4</v>
      </c>
      <c r="CI76" s="64">
        <v>6399.04</v>
      </c>
      <c r="CJ76" s="82">
        <f t="shared" si="36"/>
        <v>3574448.18</v>
      </c>
      <c r="CK76" s="82">
        <f t="shared" si="57"/>
        <v>3187500.02</v>
      </c>
      <c r="CL76" s="63">
        <f t="shared" si="37"/>
        <v>2802</v>
      </c>
      <c r="CM76" s="82">
        <f t="shared" si="38"/>
        <v>3580847.22</v>
      </c>
      <c r="CN76" s="63">
        <f t="shared" si="34"/>
        <v>99.92857142857143</v>
      </c>
      <c r="CO76" s="82">
        <f t="shared" si="39"/>
        <v>100.07142857142857</v>
      </c>
      <c r="CP76" s="56">
        <v>0</v>
      </c>
      <c r="CQ76" s="56">
        <f t="shared" si="58"/>
        <v>0</v>
      </c>
      <c r="CR76" s="56">
        <v>400</v>
      </c>
      <c r="CS76" s="82">
        <f t="shared" si="59"/>
        <v>0</v>
      </c>
      <c r="CT76" s="82">
        <v>386952</v>
      </c>
      <c r="CU76" s="63">
        <v>0</v>
      </c>
      <c r="CV76" s="21">
        <f t="shared" si="61"/>
        <v>3</v>
      </c>
    </row>
    <row r="77" spans="1:100" s="21" customFormat="1" ht="15">
      <c r="A77" s="62">
        <v>2170101</v>
      </c>
      <c r="B77" s="3" t="s">
        <v>24</v>
      </c>
      <c r="C77" s="60">
        <v>1600</v>
      </c>
      <c r="D77" s="60"/>
      <c r="E77" s="60"/>
      <c r="F77" s="61"/>
      <c r="G77" s="61"/>
      <c r="H77" s="61"/>
      <c r="I77" s="61"/>
      <c r="J77" s="61"/>
      <c r="K77" s="61"/>
      <c r="L77" s="61"/>
      <c r="M77" s="63"/>
      <c r="N77" s="62"/>
      <c r="O77" s="66"/>
      <c r="P77" s="66"/>
      <c r="Q77" s="63"/>
      <c r="R77" s="56"/>
      <c r="S77" s="56"/>
      <c r="T77" s="56"/>
      <c r="U77" s="63"/>
      <c r="V77" s="56"/>
      <c r="W77" s="56"/>
      <c r="X77" s="63"/>
      <c r="Y77" s="63"/>
      <c r="Z77" s="64"/>
      <c r="AA77" s="63"/>
      <c r="AB77" s="63"/>
      <c r="AC77" s="101">
        <v>1760213.09</v>
      </c>
      <c r="AD77" s="56">
        <v>0</v>
      </c>
      <c r="AE77" s="56"/>
      <c r="AF77" s="56">
        <v>151</v>
      </c>
      <c r="AG77" s="56"/>
      <c r="AH77" s="56"/>
      <c r="AI77" s="56">
        <v>151</v>
      </c>
      <c r="AJ77" s="56">
        <v>153782.93</v>
      </c>
      <c r="AK77" s="56">
        <v>630</v>
      </c>
      <c r="AL77" s="56">
        <v>649</v>
      </c>
      <c r="AM77" s="56">
        <f t="shared" si="40"/>
        <v>800</v>
      </c>
      <c r="AN77" s="93">
        <v>1600</v>
      </c>
      <c r="AO77" s="56"/>
      <c r="AP77" s="56">
        <v>1300</v>
      </c>
      <c r="AQ77" s="56">
        <f t="shared" si="41"/>
        <v>404</v>
      </c>
      <c r="AR77" s="56">
        <v>667</v>
      </c>
      <c r="AS77" s="56">
        <f t="shared" si="42"/>
        <v>1071</v>
      </c>
      <c r="AT77" s="82">
        <f t="shared" si="43"/>
        <v>411445.72</v>
      </c>
      <c r="AU77" s="82">
        <v>667667</v>
      </c>
      <c r="AV77" s="63">
        <v>529</v>
      </c>
      <c r="AW77" s="63">
        <v>1600</v>
      </c>
      <c r="AX77" s="63">
        <f t="shared" si="44"/>
        <v>1600</v>
      </c>
      <c r="AY77" s="82">
        <f t="shared" si="45"/>
        <v>1079112.72</v>
      </c>
      <c r="AZ77" s="82">
        <v>681404.9</v>
      </c>
      <c r="BA77" s="109">
        <v>0</v>
      </c>
      <c r="BB77" s="82"/>
      <c r="BC77" s="63">
        <v>1600</v>
      </c>
      <c r="BD77" s="63">
        <v>1550</v>
      </c>
      <c r="BE77" s="63">
        <f t="shared" si="46"/>
        <v>1600</v>
      </c>
      <c r="BF77" s="82">
        <f t="shared" si="47"/>
        <v>1760517.62</v>
      </c>
      <c r="BG77" s="106">
        <v>0</v>
      </c>
      <c r="BH77" s="123">
        <v>0</v>
      </c>
      <c r="BI77" s="136">
        <v>0</v>
      </c>
      <c r="BJ77" s="147">
        <f t="shared" si="48"/>
        <v>1600</v>
      </c>
      <c r="BK77" s="29">
        <f t="shared" si="49"/>
        <v>1600</v>
      </c>
      <c r="BL77" s="123">
        <v>0</v>
      </c>
      <c r="BM77" s="82">
        <f t="shared" si="50"/>
        <v>1760517.62</v>
      </c>
      <c r="BN77" s="29">
        <v>0</v>
      </c>
      <c r="BO77" s="29">
        <v>1600</v>
      </c>
      <c r="BP77" s="63">
        <f t="shared" si="51"/>
        <v>1600</v>
      </c>
      <c r="BQ77" s="82">
        <f t="shared" si="52"/>
        <v>1760517.62</v>
      </c>
      <c r="BR77" s="82">
        <v>0</v>
      </c>
      <c r="BS77" s="63"/>
      <c r="BT77" s="82"/>
      <c r="BU77" s="63">
        <v>1600</v>
      </c>
      <c r="BV77" s="63">
        <v>1600</v>
      </c>
      <c r="BW77" s="63">
        <f t="shared" si="53"/>
        <v>1600</v>
      </c>
      <c r="BX77" s="82">
        <f t="shared" si="54"/>
        <v>1760517.62</v>
      </c>
      <c r="BY77" s="162"/>
      <c r="BZ77" s="166"/>
      <c r="CA77" s="82">
        <f t="shared" si="55"/>
        <v>1760517.62</v>
      </c>
      <c r="CB77" s="63">
        <v>1600</v>
      </c>
      <c r="CC77" s="82"/>
      <c r="CD77" s="63">
        <f t="shared" si="56"/>
        <v>1600</v>
      </c>
      <c r="CE77" s="63"/>
      <c r="CF77" s="63">
        <f t="shared" si="35"/>
        <v>1600</v>
      </c>
      <c r="CG77" s="82"/>
      <c r="CH77" s="63"/>
      <c r="CI77" s="64"/>
      <c r="CJ77" s="82">
        <f t="shared" si="36"/>
        <v>1760517.62</v>
      </c>
      <c r="CK77" s="82">
        <f t="shared" si="57"/>
        <v>1760517.62</v>
      </c>
      <c r="CL77" s="63">
        <f t="shared" si="37"/>
        <v>1600</v>
      </c>
      <c r="CM77" s="82">
        <f t="shared" si="38"/>
        <v>1760517.62</v>
      </c>
      <c r="CN77" s="63">
        <f t="shared" si="34"/>
        <v>100</v>
      </c>
      <c r="CO77" s="82">
        <f t="shared" si="39"/>
        <v>100</v>
      </c>
      <c r="CP77" s="56">
        <v>151</v>
      </c>
      <c r="CQ77" s="56">
        <f t="shared" si="58"/>
        <v>151</v>
      </c>
      <c r="CR77" s="56">
        <v>253</v>
      </c>
      <c r="CS77" s="82">
        <f t="shared" si="59"/>
        <v>153782.93</v>
      </c>
      <c r="CT77" s="82">
        <v>257662.79</v>
      </c>
      <c r="CU77" s="63">
        <f t="shared" si="60"/>
        <v>100</v>
      </c>
      <c r="CV77" s="21">
        <f t="shared" si="61"/>
        <v>0</v>
      </c>
    </row>
    <row r="78" spans="1:100" s="21" customFormat="1" ht="12" customHeight="1">
      <c r="A78" s="62">
        <v>2180101</v>
      </c>
      <c r="B78" s="9" t="s">
        <v>25</v>
      </c>
      <c r="C78" s="60">
        <v>5000</v>
      </c>
      <c r="D78" s="60"/>
      <c r="E78" s="60"/>
      <c r="F78" s="61"/>
      <c r="G78" s="61"/>
      <c r="H78" s="61"/>
      <c r="I78" s="61"/>
      <c r="J78" s="61"/>
      <c r="K78" s="61"/>
      <c r="L78" s="61"/>
      <c r="M78" s="63"/>
      <c r="N78" s="62"/>
      <c r="O78" s="66"/>
      <c r="P78" s="66"/>
      <c r="Q78" s="63"/>
      <c r="R78" s="56"/>
      <c r="S78" s="56"/>
      <c r="T78" s="56"/>
      <c r="U78" s="63"/>
      <c r="V78" s="56"/>
      <c r="W78" s="56"/>
      <c r="X78" s="63"/>
      <c r="Y78" s="63"/>
      <c r="Z78" s="64"/>
      <c r="AA78" s="63"/>
      <c r="AB78" s="63"/>
      <c r="AC78" s="101">
        <v>6038977.449999998</v>
      </c>
      <c r="AD78" s="56">
        <v>0</v>
      </c>
      <c r="AE78" s="56"/>
      <c r="AF78" s="56">
        <v>1325</v>
      </c>
      <c r="AG78" s="56"/>
      <c r="AH78" s="56"/>
      <c r="AI78" s="56">
        <v>600</v>
      </c>
      <c r="AJ78" s="56">
        <v>547752</v>
      </c>
      <c r="AK78" s="56">
        <v>1288</v>
      </c>
      <c r="AL78" s="56">
        <v>500</v>
      </c>
      <c r="AM78" s="56">
        <f t="shared" si="40"/>
        <v>1825</v>
      </c>
      <c r="AN78" s="93">
        <v>2325</v>
      </c>
      <c r="AO78" s="56"/>
      <c r="AP78" s="56">
        <v>2123</v>
      </c>
      <c r="AQ78" s="56">
        <f t="shared" si="41"/>
        <v>1013</v>
      </c>
      <c r="AR78" s="56">
        <v>909</v>
      </c>
      <c r="AS78" s="56">
        <f t="shared" si="42"/>
        <v>1922</v>
      </c>
      <c r="AT78" s="82">
        <f t="shared" si="43"/>
        <v>924787.96</v>
      </c>
      <c r="AU78" s="82">
        <v>824149.08</v>
      </c>
      <c r="AV78" s="63">
        <v>694</v>
      </c>
      <c r="AW78" s="63">
        <v>2825</v>
      </c>
      <c r="AX78" s="63">
        <f t="shared" si="44"/>
        <v>2616</v>
      </c>
      <c r="AY78" s="82">
        <f t="shared" si="45"/>
        <v>1748937.04</v>
      </c>
      <c r="AZ78" s="82">
        <v>952712.93</v>
      </c>
      <c r="BA78" s="112">
        <v>578</v>
      </c>
      <c r="BB78" s="82"/>
      <c r="BC78" s="63">
        <v>3325</v>
      </c>
      <c r="BD78" s="63">
        <v>2825</v>
      </c>
      <c r="BE78" s="63">
        <f t="shared" si="46"/>
        <v>3194</v>
      </c>
      <c r="BF78" s="82">
        <f t="shared" si="47"/>
        <v>2701649.97</v>
      </c>
      <c r="BG78" s="112">
        <v>797009.98</v>
      </c>
      <c r="BH78" s="121">
        <v>512</v>
      </c>
      <c r="BI78" s="138">
        <v>500</v>
      </c>
      <c r="BJ78" s="150">
        <f t="shared" si="48"/>
        <v>3825</v>
      </c>
      <c r="BK78" s="29">
        <f t="shared" si="49"/>
        <v>3706</v>
      </c>
      <c r="BL78" s="122">
        <v>705268.22</v>
      </c>
      <c r="BM78" s="82">
        <f t="shared" si="50"/>
        <v>3498659.95</v>
      </c>
      <c r="BN78" s="115">
        <v>506</v>
      </c>
      <c r="BO78" s="115">
        <v>4181</v>
      </c>
      <c r="BP78" s="63">
        <f t="shared" si="51"/>
        <v>4212</v>
      </c>
      <c r="BQ78" s="82">
        <f t="shared" si="52"/>
        <v>4203928.17</v>
      </c>
      <c r="BR78" s="82">
        <v>696994.76</v>
      </c>
      <c r="BS78" s="153">
        <v>583</v>
      </c>
      <c r="BT78" s="154">
        <v>798481.42</v>
      </c>
      <c r="BU78" s="63">
        <v>4685</v>
      </c>
      <c r="BV78" s="63">
        <v>4930</v>
      </c>
      <c r="BW78" s="63">
        <f t="shared" si="53"/>
        <v>4795</v>
      </c>
      <c r="BX78" s="82">
        <f t="shared" si="54"/>
        <v>4900922.93</v>
      </c>
      <c r="BY78" s="163">
        <v>215</v>
      </c>
      <c r="BZ78" s="165">
        <v>338577.9</v>
      </c>
      <c r="CA78" s="82">
        <f t="shared" si="55"/>
        <v>5699404.35</v>
      </c>
      <c r="CB78" s="63">
        <v>5000</v>
      </c>
      <c r="CC78" s="82"/>
      <c r="CD78" s="63">
        <f t="shared" si="56"/>
        <v>5010</v>
      </c>
      <c r="CE78" s="63">
        <v>1</v>
      </c>
      <c r="CF78" s="63">
        <f t="shared" si="35"/>
        <v>5011</v>
      </c>
      <c r="CG78" s="82">
        <v>1575.74</v>
      </c>
      <c r="CH78" s="63"/>
      <c r="CI78" s="64"/>
      <c r="CJ78" s="82">
        <f t="shared" si="36"/>
        <v>6039557.99</v>
      </c>
      <c r="CK78" s="82">
        <f t="shared" si="57"/>
        <v>6037982.25</v>
      </c>
      <c r="CL78" s="63">
        <f t="shared" si="37"/>
        <v>5011</v>
      </c>
      <c r="CM78" s="82">
        <f t="shared" si="38"/>
        <v>6039557.99</v>
      </c>
      <c r="CN78" s="63">
        <f t="shared" si="34"/>
        <v>100.22</v>
      </c>
      <c r="CO78" s="82">
        <f t="shared" si="39"/>
        <v>100.22</v>
      </c>
      <c r="CP78" s="56">
        <v>725</v>
      </c>
      <c r="CQ78" s="56">
        <f t="shared" si="58"/>
        <v>600</v>
      </c>
      <c r="CR78" s="56">
        <v>413</v>
      </c>
      <c r="CS78" s="82">
        <f t="shared" si="59"/>
        <v>547752</v>
      </c>
      <c r="CT78" s="82">
        <v>377035.96</v>
      </c>
      <c r="CU78" s="63">
        <f t="shared" si="60"/>
        <v>82.75862068965517</v>
      </c>
      <c r="CV78" s="21">
        <f t="shared" si="61"/>
        <v>369</v>
      </c>
    </row>
    <row r="79" spans="1:100" s="21" customFormat="1" ht="13.5" customHeight="1">
      <c r="A79" s="62">
        <v>2190101</v>
      </c>
      <c r="B79" s="3" t="s">
        <v>26</v>
      </c>
      <c r="C79" s="60">
        <v>3000</v>
      </c>
      <c r="D79" s="60"/>
      <c r="E79" s="60"/>
      <c r="F79" s="61"/>
      <c r="G79" s="61"/>
      <c r="H79" s="61"/>
      <c r="I79" s="61"/>
      <c r="J79" s="61"/>
      <c r="K79" s="61"/>
      <c r="L79" s="61"/>
      <c r="M79" s="63"/>
      <c r="N79" s="62"/>
      <c r="O79" s="66"/>
      <c r="P79" s="66"/>
      <c r="Q79" s="63"/>
      <c r="R79" s="56"/>
      <c r="S79" s="56"/>
      <c r="T79" s="56"/>
      <c r="U79" s="63"/>
      <c r="V79" s="56"/>
      <c r="W79" s="56"/>
      <c r="X79" s="63"/>
      <c r="Y79" s="63"/>
      <c r="Z79" s="64"/>
      <c r="AA79" s="63"/>
      <c r="AB79" s="63"/>
      <c r="AC79" s="102">
        <v>3144733.5</v>
      </c>
      <c r="AD79" s="56">
        <v>0</v>
      </c>
      <c r="AE79" s="56"/>
      <c r="AF79" s="56">
        <v>650</v>
      </c>
      <c r="AG79" s="56"/>
      <c r="AH79" s="56"/>
      <c r="AI79" s="56">
        <v>253</v>
      </c>
      <c r="AJ79" s="56">
        <v>215075.3</v>
      </c>
      <c r="AK79" s="56">
        <v>452</v>
      </c>
      <c r="AL79" s="56">
        <v>400</v>
      </c>
      <c r="AM79" s="56">
        <f t="shared" si="40"/>
        <v>1050</v>
      </c>
      <c r="AN79" s="94">
        <v>1295</v>
      </c>
      <c r="AO79" s="56"/>
      <c r="AP79" s="56">
        <v>1273</v>
      </c>
      <c r="AQ79" s="56">
        <f t="shared" si="41"/>
        <v>649</v>
      </c>
      <c r="AR79" s="56">
        <v>405</v>
      </c>
      <c r="AS79" s="56">
        <f t="shared" si="42"/>
        <v>1054</v>
      </c>
      <c r="AT79" s="82">
        <f t="shared" si="43"/>
        <v>551908.12</v>
      </c>
      <c r="AU79" s="82">
        <v>340929.48</v>
      </c>
      <c r="AV79" s="63">
        <v>643</v>
      </c>
      <c r="AW79" s="63">
        <v>2548</v>
      </c>
      <c r="AX79" s="63">
        <f t="shared" si="44"/>
        <v>1697</v>
      </c>
      <c r="AY79" s="82">
        <f t="shared" si="45"/>
        <v>892837.6</v>
      </c>
      <c r="AZ79" s="82">
        <v>743512.82</v>
      </c>
      <c r="BA79" s="109">
        <v>659</v>
      </c>
      <c r="BB79" s="82"/>
      <c r="BC79" s="63">
        <v>3000</v>
      </c>
      <c r="BD79" s="63">
        <v>2280</v>
      </c>
      <c r="BE79" s="63">
        <f t="shared" si="46"/>
        <v>2356</v>
      </c>
      <c r="BF79" s="82">
        <f t="shared" si="47"/>
        <v>1636350.42</v>
      </c>
      <c r="BG79" s="106">
        <v>762660.7</v>
      </c>
      <c r="BH79" s="121">
        <v>659</v>
      </c>
      <c r="BI79" s="136">
        <v>0</v>
      </c>
      <c r="BJ79" s="150">
        <f t="shared" si="48"/>
        <v>3000</v>
      </c>
      <c r="BK79" s="29">
        <f t="shared" si="49"/>
        <v>3015</v>
      </c>
      <c r="BL79" s="122">
        <v>759798.4</v>
      </c>
      <c r="BM79" s="82">
        <f t="shared" si="50"/>
        <v>2399011.12</v>
      </c>
      <c r="BN79" s="115">
        <v>2</v>
      </c>
      <c r="BO79" s="115">
        <v>3000</v>
      </c>
      <c r="BP79" s="63">
        <f t="shared" si="51"/>
        <v>3017</v>
      </c>
      <c r="BQ79" s="82">
        <f t="shared" si="52"/>
        <v>3158809.52</v>
      </c>
      <c r="BR79" s="82">
        <v>2305.9</v>
      </c>
      <c r="BS79" s="63"/>
      <c r="BT79" s="82"/>
      <c r="BU79" s="63">
        <v>3000</v>
      </c>
      <c r="BV79" s="63">
        <v>3000</v>
      </c>
      <c r="BW79" s="63">
        <f t="shared" si="53"/>
        <v>3017</v>
      </c>
      <c r="BX79" s="82">
        <f t="shared" si="54"/>
        <v>3161115.42</v>
      </c>
      <c r="BY79" s="162"/>
      <c r="BZ79" s="166"/>
      <c r="CA79" s="82">
        <f t="shared" si="55"/>
        <v>3161115.42</v>
      </c>
      <c r="CB79" s="63">
        <v>3000</v>
      </c>
      <c r="CC79" s="82"/>
      <c r="CD79" s="63">
        <f t="shared" si="56"/>
        <v>3017</v>
      </c>
      <c r="CE79" s="63"/>
      <c r="CF79" s="63">
        <f t="shared" si="35"/>
        <v>3017</v>
      </c>
      <c r="CG79" s="82"/>
      <c r="CH79" s="63"/>
      <c r="CI79" s="64"/>
      <c r="CJ79" s="82">
        <f t="shared" si="36"/>
        <v>3161115.42</v>
      </c>
      <c r="CK79" s="82">
        <f t="shared" si="57"/>
        <v>3161115.42</v>
      </c>
      <c r="CL79" s="63">
        <f t="shared" si="37"/>
        <v>3017</v>
      </c>
      <c r="CM79" s="82">
        <f t="shared" si="38"/>
        <v>3161115.42</v>
      </c>
      <c r="CN79" s="63">
        <f t="shared" si="34"/>
        <v>100.56666666666668</v>
      </c>
      <c r="CO79" s="82">
        <f t="shared" si="39"/>
        <v>100.56666666666668</v>
      </c>
      <c r="CP79" s="56">
        <v>250</v>
      </c>
      <c r="CQ79" s="56">
        <f t="shared" si="58"/>
        <v>253</v>
      </c>
      <c r="CR79" s="56">
        <v>396</v>
      </c>
      <c r="CS79" s="82">
        <f t="shared" si="59"/>
        <v>215075.3</v>
      </c>
      <c r="CT79" s="82">
        <v>336832.82</v>
      </c>
      <c r="CU79" s="63">
        <f t="shared" si="60"/>
        <v>101.2</v>
      </c>
      <c r="CV79" s="21">
        <f t="shared" si="61"/>
        <v>-192</v>
      </c>
    </row>
    <row r="80" spans="1:100" s="21" customFormat="1" ht="15">
      <c r="A80" s="62">
        <v>2220101</v>
      </c>
      <c r="B80" s="3" t="s">
        <v>27</v>
      </c>
      <c r="C80" s="60">
        <v>2700</v>
      </c>
      <c r="D80" s="60"/>
      <c r="E80" s="60"/>
      <c r="F80" s="61"/>
      <c r="G80" s="61"/>
      <c r="H80" s="61"/>
      <c r="I80" s="61"/>
      <c r="J80" s="61"/>
      <c r="K80" s="61"/>
      <c r="L80" s="61"/>
      <c r="M80" s="63"/>
      <c r="N80" s="62"/>
      <c r="O80" s="66"/>
      <c r="P80" s="66"/>
      <c r="Q80" s="63"/>
      <c r="R80" s="56"/>
      <c r="S80" s="56"/>
      <c r="T80" s="56"/>
      <c r="U80" s="63"/>
      <c r="V80" s="56"/>
      <c r="W80" s="56"/>
      <c r="X80" s="63"/>
      <c r="Y80" s="63"/>
      <c r="Z80" s="64"/>
      <c r="AA80" s="63"/>
      <c r="AB80" s="63"/>
      <c r="AC80" s="98">
        <v>2795357.7399999998</v>
      </c>
      <c r="AD80" s="56">
        <v>241</v>
      </c>
      <c r="AE80" s="56"/>
      <c r="AF80" s="56">
        <v>725</v>
      </c>
      <c r="AG80" s="56">
        <v>224</v>
      </c>
      <c r="AH80" s="56">
        <v>182952</v>
      </c>
      <c r="AI80" s="56">
        <v>219</v>
      </c>
      <c r="AJ80" s="56">
        <v>178868.25</v>
      </c>
      <c r="AK80" s="56">
        <v>826</v>
      </c>
      <c r="AL80" s="56">
        <v>242</v>
      </c>
      <c r="AM80" s="56">
        <f t="shared" si="40"/>
        <v>967</v>
      </c>
      <c r="AN80" s="93">
        <v>1273</v>
      </c>
      <c r="AO80" s="56"/>
      <c r="AP80" s="56">
        <v>1045</v>
      </c>
      <c r="AQ80" s="56">
        <f t="shared" si="41"/>
        <v>789</v>
      </c>
      <c r="AR80" s="56">
        <v>190</v>
      </c>
      <c r="AS80" s="56">
        <f t="shared" si="42"/>
        <v>979</v>
      </c>
      <c r="AT80" s="82">
        <f t="shared" si="43"/>
        <v>644415.75</v>
      </c>
      <c r="AU80" s="82">
        <v>153563.7</v>
      </c>
      <c r="AV80" s="63">
        <v>160</v>
      </c>
      <c r="AW80" s="63">
        <v>1563</v>
      </c>
      <c r="AX80" s="63">
        <f t="shared" si="44"/>
        <v>1139</v>
      </c>
      <c r="AY80" s="82">
        <f t="shared" si="45"/>
        <v>797979.45</v>
      </c>
      <c r="AZ80" s="82">
        <v>187451.2</v>
      </c>
      <c r="BA80" s="112">
        <v>201</v>
      </c>
      <c r="BB80" s="82"/>
      <c r="BC80" s="63">
        <v>1779</v>
      </c>
      <c r="BD80" s="63">
        <v>1280</v>
      </c>
      <c r="BE80" s="63">
        <f t="shared" si="46"/>
        <v>1340</v>
      </c>
      <c r="BF80" s="82">
        <f t="shared" si="47"/>
        <v>985430.6499999999</v>
      </c>
      <c r="BG80" s="112">
        <v>235485.57</v>
      </c>
      <c r="BH80" s="121">
        <v>239</v>
      </c>
      <c r="BI80" s="138">
        <v>230</v>
      </c>
      <c r="BJ80" s="150">
        <f t="shared" si="48"/>
        <v>2009</v>
      </c>
      <c r="BK80" s="29">
        <f t="shared" si="49"/>
        <v>1579</v>
      </c>
      <c r="BL80" s="122">
        <v>280005.23</v>
      </c>
      <c r="BM80" s="82">
        <f t="shared" si="50"/>
        <v>1220916.22</v>
      </c>
      <c r="BN80" s="115">
        <v>198</v>
      </c>
      <c r="BO80" s="115">
        <v>2009</v>
      </c>
      <c r="BP80" s="63">
        <f t="shared" si="51"/>
        <v>1777</v>
      </c>
      <c r="BQ80" s="82">
        <f t="shared" si="52"/>
        <v>1500921.45</v>
      </c>
      <c r="BR80" s="82">
        <v>231970.86</v>
      </c>
      <c r="BS80" s="153">
        <v>232</v>
      </c>
      <c r="BT80" s="154">
        <v>271804.24</v>
      </c>
      <c r="BU80" s="63">
        <v>2250</v>
      </c>
      <c r="BV80" s="63">
        <v>2482</v>
      </c>
      <c r="BW80" s="63">
        <f t="shared" si="53"/>
        <v>2009</v>
      </c>
      <c r="BX80" s="82">
        <f t="shared" si="54"/>
        <v>1732892.31</v>
      </c>
      <c r="BY80" s="163">
        <v>291</v>
      </c>
      <c r="BZ80" s="165">
        <v>394028.55</v>
      </c>
      <c r="CA80" s="82">
        <f t="shared" si="55"/>
        <v>2004696.55</v>
      </c>
      <c r="CB80" s="63">
        <v>2700</v>
      </c>
      <c r="CC80" s="82"/>
      <c r="CD80" s="63">
        <f t="shared" si="56"/>
        <v>2300</v>
      </c>
      <c r="CE80" s="63">
        <v>364</v>
      </c>
      <c r="CF80" s="63">
        <f t="shared" si="35"/>
        <v>2664</v>
      </c>
      <c r="CG80" s="82">
        <v>426451.48</v>
      </c>
      <c r="CH80" s="63">
        <v>66</v>
      </c>
      <c r="CI80" s="64">
        <v>100557.6</v>
      </c>
      <c r="CJ80" s="82">
        <f t="shared" si="36"/>
        <v>2825176.58</v>
      </c>
      <c r="CK80" s="82">
        <f t="shared" si="57"/>
        <v>2398725.1</v>
      </c>
      <c r="CL80" s="63">
        <f t="shared" si="37"/>
        <v>2730</v>
      </c>
      <c r="CM80" s="82">
        <f t="shared" si="38"/>
        <v>2925734.18</v>
      </c>
      <c r="CN80" s="63">
        <f t="shared" si="34"/>
        <v>98.66666666666667</v>
      </c>
      <c r="CO80" s="82">
        <f t="shared" si="39"/>
        <v>101.11111111111111</v>
      </c>
      <c r="CP80" s="56">
        <v>483</v>
      </c>
      <c r="CQ80" s="56">
        <v>438</v>
      </c>
      <c r="CR80" s="56">
        <v>351</v>
      </c>
      <c r="CS80" s="82">
        <v>357736.5</v>
      </c>
      <c r="CT80" s="82">
        <v>286679.25</v>
      </c>
      <c r="CU80" s="63">
        <f t="shared" si="60"/>
        <v>90.6832298136646</v>
      </c>
      <c r="CV80" s="21">
        <f t="shared" si="61"/>
        <v>-223</v>
      </c>
    </row>
    <row r="81" spans="1:100" s="21" customFormat="1" ht="15">
      <c r="A81" s="62">
        <v>2230101</v>
      </c>
      <c r="B81" s="3" t="s">
        <v>28</v>
      </c>
      <c r="C81" s="60">
        <v>3300</v>
      </c>
      <c r="D81" s="60"/>
      <c r="E81" s="60"/>
      <c r="F81" s="61"/>
      <c r="G81" s="61"/>
      <c r="H81" s="61"/>
      <c r="I81" s="61"/>
      <c r="J81" s="61"/>
      <c r="K81" s="61"/>
      <c r="L81" s="61"/>
      <c r="M81" s="63"/>
      <c r="N81" s="62"/>
      <c r="O81" s="66"/>
      <c r="P81" s="66"/>
      <c r="Q81" s="63"/>
      <c r="R81" s="56"/>
      <c r="S81" s="63"/>
      <c r="T81" s="56"/>
      <c r="U81" s="63"/>
      <c r="V81" s="56"/>
      <c r="W81" s="56"/>
      <c r="X81" s="63"/>
      <c r="Y81" s="63"/>
      <c r="Z81" s="64"/>
      <c r="AA81" s="63"/>
      <c r="AB81" s="63"/>
      <c r="AC81" s="98">
        <v>4123534.44</v>
      </c>
      <c r="AD81" s="56">
        <v>275</v>
      </c>
      <c r="AE81" s="56"/>
      <c r="AF81" s="56">
        <v>825</v>
      </c>
      <c r="AG81" s="56">
        <v>180</v>
      </c>
      <c r="AH81" s="56">
        <v>169718.4</v>
      </c>
      <c r="AI81" s="56">
        <v>275</v>
      </c>
      <c r="AJ81" s="56">
        <v>259292</v>
      </c>
      <c r="AK81" s="56">
        <v>742</v>
      </c>
      <c r="AL81" s="56">
        <v>275</v>
      </c>
      <c r="AM81" s="56">
        <f t="shared" si="40"/>
        <v>1100</v>
      </c>
      <c r="AN81" s="94">
        <v>1200</v>
      </c>
      <c r="AO81" s="56"/>
      <c r="AP81" s="56">
        <v>927</v>
      </c>
      <c r="AQ81" s="56">
        <f t="shared" si="41"/>
        <v>720</v>
      </c>
      <c r="AR81" s="56">
        <v>178</v>
      </c>
      <c r="AS81" s="56">
        <f t="shared" si="42"/>
        <v>898</v>
      </c>
      <c r="AT81" s="82">
        <f t="shared" si="43"/>
        <v>678873.6000000001</v>
      </c>
      <c r="AU81" s="82">
        <v>166273.36</v>
      </c>
      <c r="AV81" s="63">
        <v>193</v>
      </c>
      <c r="AW81" s="63">
        <v>1500</v>
      </c>
      <c r="AX81" s="63">
        <f t="shared" si="44"/>
        <v>1091</v>
      </c>
      <c r="AY81" s="82">
        <f t="shared" si="45"/>
        <v>845146.9600000001</v>
      </c>
      <c r="AZ81" s="82">
        <v>263056.36</v>
      </c>
      <c r="BA81" s="109">
        <v>116</v>
      </c>
      <c r="BB81" s="82"/>
      <c r="BC81" s="63">
        <v>1800</v>
      </c>
      <c r="BD81" s="63">
        <v>1207</v>
      </c>
      <c r="BE81" s="63">
        <f t="shared" si="46"/>
        <v>1207</v>
      </c>
      <c r="BF81" s="82">
        <f t="shared" si="47"/>
        <v>1108203.32</v>
      </c>
      <c r="BG81" s="106">
        <v>158365.52</v>
      </c>
      <c r="BH81" s="121">
        <v>424</v>
      </c>
      <c r="BI81" s="138">
        <v>470</v>
      </c>
      <c r="BJ81" s="150">
        <f t="shared" si="48"/>
        <v>2270</v>
      </c>
      <c r="BK81" s="29">
        <f t="shared" si="49"/>
        <v>1631</v>
      </c>
      <c r="BL81" s="122">
        <v>578853.28</v>
      </c>
      <c r="BM81" s="82">
        <f t="shared" si="50"/>
        <v>1266568.84</v>
      </c>
      <c r="BN81" s="115">
        <v>363</v>
      </c>
      <c r="BO81" s="115">
        <v>2100</v>
      </c>
      <c r="BP81" s="63">
        <f t="shared" si="51"/>
        <v>1994</v>
      </c>
      <c r="BQ81" s="82">
        <f t="shared" si="52"/>
        <v>1845422.12</v>
      </c>
      <c r="BR81" s="82">
        <v>495574.86</v>
      </c>
      <c r="BS81" s="153">
        <v>306</v>
      </c>
      <c r="BT81" s="154">
        <v>417757.32</v>
      </c>
      <c r="BU81" s="63">
        <v>2400</v>
      </c>
      <c r="BV81" s="63">
        <v>2700</v>
      </c>
      <c r="BW81" s="63">
        <f t="shared" si="53"/>
        <v>2300</v>
      </c>
      <c r="BX81" s="82">
        <f t="shared" si="54"/>
        <v>2340996.98</v>
      </c>
      <c r="BY81" s="163">
        <v>331</v>
      </c>
      <c r="BZ81" s="165">
        <v>520034.1</v>
      </c>
      <c r="CA81" s="82">
        <f t="shared" si="55"/>
        <v>2758754.3</v>
      </c>
      <c r="CB81" s="63">
        <v>3000</v>
      </c>
      <c r="CC81" s="82"/>
      <c r="CD81" s="63">
        <f t="shared" si="56"/>
        <v>2631</v>
      </c>
      <c r="CE81" s="63">
        <v>311</v>
      </c>
      <c r="CF81" s="63">
        <f t="shared" si="35"/>
        <v>2942</v>
      </c>
      <c r="CG81" s="82">
        <v>430965.7</v>
      </c>
      <c r="CH81" s="63">
        <v>381</v>
      </c>
      <c r="CI81" s="64">
        <v>618202.98</v>
      </c>
      <c r="CJ81" s="82">
        <f t="shared" si="36"/>
        <v>3709754.1</v>
      </c>
      <c r="CK81" s="82">
        <f t="shared" si="57"/>
        <v>3278788.4</v>
      </c>
      <c r="CL81" s="63">
        <f t="shared" si="37"/>
        <v>3323</v>
      </c>
      <c r="CM81" s="82">
        <f t="shared" si="38"/>
        <v>4327957.08</v>
      </c>
      <c r="CN81" s="63">
        <f t="shared" si="34"/>
        <v>98.06666666666666</v>
      </c>
      <c r="CO81" s="82">
        <f t="shared" si="39"/>
        <v>100.6969696969697</v>
      </c>
      <c r="CP81" s="56">
        <v>502</v>
      </c>
      <c r="CQ81" s="56">
        <f>AG81+AI81</f>
        <v>455</v>
      </c>
      <c r="CR81" s="56">
        <v>265</v>
      </c>
      <c r="CS81" s="82">
        <f>AH81+AJ81</f>
        <v>429010.4</v>
      </c>
      <c r="CT81" s="82">
        <v>249863.2</v>
      </c>
      <c r="CU81" s="63">
        <f t="shared" si="60"/>
        <v>90.63745019920319</v>
      </c>
      <c r="CV81" s="21">
        <f t="shared" si="61"/>
        <v>-293</v>
      </c>
    </row>
    <row r="82" spans="1:100" s="21" customFormat="1" ht="15">
      <c r="A82" s="62">
        <v>2240101</v>
      </c>
      <c r="B82" s="3" t="s">
        <v>29</v>
      </c>
      <c r="C82" s="60">
        <v>2400</v>
      </c>
      <c r="D82" s="60"/>
      <c r="E82" s="60"/>
      <c r="F82" s="61"/>
      <c r="G82" s="61"/>
      <c r="H82" s="61"/>
      <c r="I82" s="61"/>
      <c r="J82" s="61"/>
      <c r="K82" s="61"/>
      <c r="L82" s="61"/>
      <c r="M82" s="63"/>
      <c r="N82" s="62"/>
      <c r="O82" s="66"/>
      <c r="P82" s="66"/>
      <c r="Q82" s="63"/>
      <c r="R82" s="56"/>
      <c r="S82" s="56"/>
      <c r="T82" s="56"/>
      <c r="U82" s="63"/>
      <c r="V82" s="56"/>
      <c r="W82" s="56"/>
      <c r="X82" s="63"/>
      <c r="Y82" s="63"/>
      <c r="Z82" s="64"/>
      <c r="AA82" s="63"/>
      <c r="AB82" s="63"/>
      <c r="AC82" s="101">
        <v>2879062.45</v>
      </c>
      <c r="AD82" s="56">
        <v>0</v>
      </c>
      <c r="AE82" s="56"/>
      <c r="AF82" s="56">
        <v>480</v>
      </c>
      <c r="AG82" s="56"/>
      <c r="AH82" s="56"/>
      <c r="AI82" s="56">
        <v>157</v>
      </c>
      <c r="AJ82" s="56">
        <v>147553.31</v>
      </c>
      <c r="AK82" s="56">
        <v>424</v>
      </c>
      <c r="AL82" s="56">
        <v>240</v>
      </c>
      <c r="AM82" s="56">
        <f t="shared" si="40"/>
        <v>720</v>
      </c>
      <c r="AN82" s="93">
        <v>889</v>
      </c>
      <c r="AO82" s="56"/>
      <c r="AP82" s="56">
        <v>697</v>
      </c>
      <c r="AQ82" s="56">
        <f t="shared" si="41"/>
        <v>399</v>
      </c>
      <c r="AR82" s="56">
        <v>242</v>
      </c>
      <c r="AS82" s="56">
        <f t="shared" si="42"/>
        <v>641</v>
      </c>
      <c r="AT82" s="82">
        <f t="shared" si="43"/>
        <v>374992.17</v>
      </c>
      <c r="AU82" s="82">
        <v>224832.52</v>
      </c>
      <c r="AV82" s="63">
        <v>242</v>
      </c>
      <c r="AW82" s="63">
        <v>1222</v>
      </c>
      <c r="AX82" s="63">
        <f t="shared" si="44"/>
        <v>883</v>
      </c>
      <c r="AY82" s="82">
        <f t="shared" si="45"/>
        <v>599824.69</v>
      </c>
      <c r="AZ82" s="82">
        <v>311097.13</v>
      </c>
      <c r="BA82" s="112">
        <v>319</v>
      </c>
      <c r="BB82" s="82"/>
      <c r="BC82" s="63">
        <v>1462</v>
      </c>
      <c r="BD82" s="63">
        <v>1202</v>
      </c>
      <c r="BE82" s="63">
        <f t="shared" si="46"/>
        <v>1202</v>
      </c>
      <c r="BF82" s="82">
        <f t="shared" si="47"/>
        <v>910921.82</v>
      </c>
      <c r="BG82" s="112">
        <v>413867.41000000003</v>
      </c>
      <c r="BH82" s="121">
        <v>213</v>
      </c>
      <c r="BI82" s="138">
        <v>306</v>
      </c>
      <c r="BJ82" s="150">
        <f t="shared" si="48"/>
        <v>1768</v>
      </c>
      <c r="BK82" s="29">
        <f t="shared" si="49"/>
        <v>1415</v>
      </c>
      <c r="BL82" s="122">
        <v>276344.07</v>
      </c>
      <c r="BM82" s="82">
        <f t="shared" si="50"/>
        <v>1324789.23</v>
      </c>
      <c r="BN82" s="115">
        <v>242</v>
      </c>
      <c r="BO82" s="115">
        <v>1725</v>
      </c>
      <c r="BP82" s="63">
        <f t="shared" si="51"/>
        <v>1657</v>
      </c>
      <c r="BQ82" s="82">
        <f t="shared" si="52"/>
        <v>1601133.3</v>
      </c>
      <c r="BR82" s="82">
        <v>313968.38</v>
      </c>
      <c r="BS82" s="153">
        <v>261</v>
      </c>
      <c r="BT82" s="154">
        <v>338618.79</v>
      </c>
      <c r="BU82" s="63">
        <v>2173</v>
      </c>
      <c r="BV82" s="63">
        <v>2361</v>
      </c>
      <c r="BW82" s="63">
        <f t="shared" si="53"/>
        <v>1918</v>
      </c>
      <c r="BX82" s="82">
        <f t="shared" si="54"/>
        <v>1915101.6800000002</v>
      </c>
      <c r="BY82" s="163">
        <v>271</v>
      </c>
      <c r="BZ82" s="165">
        <v>404088.1</v>
      </c>
      <c r="CA82" s="82">
        <f t="shared" si="55"/>
        <v>2253720.47</v>
      </c>
      <c r="CB82" s="63">
        <v>2500</v>
      </c>
      <c r="CC82" s="82"/>
      <c r="CD82" s="63">
        <f t="shared" si="56"/>
        <v>2189</v>
      </c>
      <c r="CE82" s="63">
        <v>330</v>
      </c>
      <c r="CF82" s="63">
        <f t="shared" si="35"/>
        <v>2519</v>
      </c>
      <c r="CG82" s="82">
        <v>387172.5</v>
      </c>
      <c r="CH82" s="63"/>
      <c r="CI82" s="64"/>
      <c r="CJ82" s="82">
        <f t="shared" si="36"/>
        <v>3044981.0700000003</v>
      </c>
      <c r="CK82" s="82">
        <f t="shared" si="57"/>
        <v>2657808.5700000003</v>
      </c>
      <c r="CL82" s="63">
        <f t="shared" si="37"/>
        <v>2519</v>
      </c>
      <c r="CM82" s="82">
        <f t="shared" si="38"/>
        <v>3044981.0700000003</v>
      </c>
      <c r="CN82" s="63">
        <f t="shared" si="34"/>
        <v>100.76</v>
      </c>
      <c r="CO82" s="82">
        <f t="shared" si="39"/>
        <v>104.95833333333333</v>
      </c>
      <c r="CP82" s="56">
        <v>116</v>
      </c>
      <c r="CQ82" s="56">
        <f>AG82+AI82</f>
        <v>157</v>
      </c>
      <c r="CR82" s="56">
        <v>242</v>
      </c>
      <c r="CS82" s="82">
        <f>AH82+AJ82</f>
        <v>147553.31</v>
      </c>
      <c r="CT82" s="82">
        <v>227438.86</v>
      </c>
      <c r="CU82" s="63">
        <f t="shared" si="60"/>
        <v>135.3448275862069</v>
      </c>
      <c r="CV82" s="21">
        <f t="shared" si="61"/>
        <v>-20</v>
      </c>
    </row>
    <row r="83" spans="1:100" s="21" customFormat="1" ht="15">
      <c r="A83" s="62">
        <v>2250101</v>
      </c>
      <c r="B83" s="3" t="s">
        <v>30</v>
      </c>
      <c r="C83" s="60">
        <v>3000</v>
      </c>
      <c r="D83" s="60"/>
      <c r="E83" s="60"/>
      <c r="F83" s="61"/>
      <c r="G83" s="61"/>
      <c r="H83" s="61"/>
      <c r="I83" s="61"/>
      <c r="J83" s="61"/>
      <c r="K83" s="61"/>
      <c r="L83" s="61"/>
      <c r="M83" s="63"/>
      <c r="N83" s="62"/>
      <c r="O83" s="66"/>
      <c r="P83" s="66"/>
      <c r="Q83" s="63"/>
      <c r="R83" s="56"/>
      <c r="S83" s="56"/>
      <c r="T83" s="56"/>
      <c r="U83" s="63"/>
      <c r="V83" s="56"/>
      <c r="W83" s="56"/>
      <c r="X83" s="63"/>
      <c r="Y83" s="63"/>
      <c r="Z83" s="64"/>
      <c r="AA83" s="63"/>
      <c r="AB83" s="63"/>
      <c r="AC83" s="102">
        <v>3495434.22</v>
      </c>
      <c r="AD83" s="56">
        <v>0</v>
      </c>
      <c r="AE83" s="56"/>
      <c r="AF83" s="56">
        <v>600</v>
      </c>
      <c r="AG83" s="56"/>
      <c r="AH83" s="56"/>
      <c r="AI83" s="56">
        <v>210</v>
      </c>
      <c r="AJ83" s="56">
        <v>195268.5</v>
      </c>
      <c r="AK83" s="56">
        <v>595</v>
      </c>
      <c r="AL83" s="56">
        <v>300</v>
      </c>
      <c r="AM83" s="56">
        <f t="shared" si="40"/>
        <v>900</v>
      </c>
      <c r="AN83" s="94">
        <v>1200</v>
      </c>
      <c r="AO83" s="56"/>
      <c r="AP83" s="56">
        <v>1121</v>
      </c>
      <c r="AQ83" s="56">
        <f t="shared" si="41"/>
        <v>549</v>
      </c>
      <c r="AR83" s="56">
        <v>352</v>
      </c>
      <c r="AS83" s="56">
        <f t="shared" si="42"/>
        <v>901</v>
      </c>
      <c r="AT83" s="82">
        <f t="shared" si="43"/>
        <v>510487.65</v>
      </c>
      <c r="AU83" s="82">
        <v>323864.64</v>
      </c>
      <c r="AV83" s="63">
        <v>296</v>
      </c>
      <c r="AW83" s="63">
        <v>1500</v>
      </c>
      <c r="AX83" s="63">
        <f t="shared" si="44"/>
        <v>1197</v>
      </c>
      <c r="AY83" s="82">
        <f t="shared" si="45"/>
        <v>834352.29</v>
      </c>
      <c r="AZ83" s="82">
        <v>374867.97</v>
      </c>
      <c r="BA83" s="111">
        <v>308</v>
      </c>
      <c r="BB83" s="82"/>
      <c r="BC83" s="63">
        <v>1800</v>
      </c>
      <c r="BD83" s="63">
        <v>1450</v>
      </c>
      <c r="BE83" s="63">
        <f t="shared" si="46"/>
        <v>1505</v>
      </c>
      <c r="BF83" s="82">
        <f t="shared" si="47"/>
        <v>1209220.26</v>
      </c>
      <c r="BG83" s="106">
        <v>390426.96</v>
      </c>
      <c r="BH83" s="121">
        <v>301</v>
      </c>
      <c r="BI83" s="138">
        <v>300</v>
      </c>
      <c r="BJ83" s="150">
        <f t="shared" si="48"/>
        <v>2100</v>
      </c>
      <c r="BK83" s="29">
        <f t="shared" si="49"/>
        <v>1806</v>
      </c>
      <c r="BL83" s="122">
        <v>381553.62</v>
      </c>
      <c r="BM83" s="82">
        <f t="shared" si="50"/>
        <v>1599647.22</v>
      </c>
      <c r="BN83" s="115">
        <v>302</v>
      </c>
      <c r="BO83" s="115">
        <v>2100</v>
      </c>
      <c r="BP83" s="63">
        <f t="shared" si="51"/>
        <v>2108</v>
      </c>
      <c r="BQ83" s="82">
        <f t="shared" si="52"/>
        <v>1981200.8399999999</v>
      </c>
      <c r="BR83" s="82">
        <v>382821.24</v>
      </c>
      <c r="BS83" s="153">
        <v>294</v>
      </c>
      <c r="BT83" s="154">
        <v>372680.28</v>
      </c>
      <c r="BU83" s="63">
        <v>2451</v>
      </c>
      <c r="BV83" s="63">
        <v>2751</v>
      </c>
      <c r="BW83" s="63">
        <f t="shared" si="53"/>
        <v>2402</v>
      </c>
      <c r="BX83" s="82">
        <f t="shared" si="54"/>
        <v>2364022.08</v>
      </c>
      <c r="BY83" s="163">
        <v>313</v>
      </c>
      <c r="BZ83" s="165">
        <v>459446.44</v>
      </c>
      <c r="CA83" s="82">
        <f t="shared" si="55"/>
        <v>2736702.3600000003</v>
      </c>
      <c r="CB83" s="63">
        <v>3000</v>
      </c>
      <c r="CC83" s="82"/>
      <c r="CD83" s="63">
        <f t="shared" si="56"/>
        <v>2715</v>
      </c>
      <c r="CE83" s="63">
        <v>323</v>
      </c>
      <c r="CF83" s="63">
        <f t="shared" si="35"/>
        <v>3038</v>
      </c>
      <c r="CG83" s="82">
        <v>409441.26</v>
      </c>
      <c r="CH83" s="63"/>
      <c r="CI83" s="64"/>
      <c r="CJ83" s="82">
        <f t="shared" si="36"/>
        <v>3605590.0600000005</v>
      </c>
      <c r="CK83" s="82">
        <f t="shared" si="57"/>
        <v>3196148.8000000003</v>
      </c>
      <c r="CL83" s="63">
        <f t="shared" si="37"/>
        <v>3038</v>
      </c>
      <c r="CM83" s="82">
        <f t="shared" si="38"/>
        <v>3605590.0600000005</v>
      </c>
      <c r="CN83" s="63">
        <f t="shared" si="34"/>
        <v>101.26666666666667</v>
      </c>
      <c r="CO83" s="82">
        <f t="shared" si="39"/>
        <v>101.26666666666667</v>
      </c>
      <c r="CP83" s="56">
        <v>300</v>
      </c>
      <c r="CQ83" s="56">
        <v>215</v>
      </c>
      <c r="CR83" s="56">
        <v>334</v>
      </c>
      <c r="CS83" s="82">
        <v>199917.75</v>
      </c>
      <c r="CT83" s="82">
        <v>310569.9</v>
      </c>
      <c r="CU83" s="63">
        <f t="shared" si="60"/>
        <v>71.66666666666667</v>
      </c>
      <c r="CV83" s="21">
        <f t="shared" si="61"/>
        <v>5</v>
      </c>
    </row>
    <row r="84" spans="1:100" s="21" customFormat="1" ht="15">
      <c r="A84" s="62">
        <v>4220101</v>
      </c>
      <c r="B84" s="10" t="s">
        <v>31</v>
      </c>
      <c r="C84" s="60">
        <v>7500</v>
      </c>
      <c r="D84" s="60"/>
      <c r="E84" s="60"/>
      <c r="F84" s="61"/>
      <c r="G84" s="61"/>
      <c r="H84" s="61"/>
      <c r="I84" s="61"/>
      <c r="J84" s="61"/>
      <c r="K84" s="61"/>
      <c r="L84" s="61"/>
      <c r="M84" s="63"/>
      <c r="N84" s="62"/>
      <c r="O84" s="66"/>
      <c r="P84" s="66"/>
      <c r="Q84" s="63"/>
      <c r="R84" s="56"/>
      <c r="S84" s="63"/>
      <c r="T84" s="56"/>
      <c r="U84" s="63"/>
      <c r="V84" s="56"/>
      <c r="W84" s="56"/>
      <c r="X84" s="63"/>
      <c r="Y84" s="63"/>
      <c r="Z84" s="64"/>
      <c r="AA84" s="63"/>
      <c r="AB84" s="63"/>
      <c r="AC84" s="98">
        <v>9811025.02</v>
      </c>
      <c r="AD84" s="56">
        <v>625</v>
      </c>
      <c r="AE84" s="56"/>
      <c r="AF84" s="56">
        <v>1875</v>
      </c>
      <c r="AG84" s="56">
        <v>77</v>
      </c>
      <c r="AH84" s="56">
        <v>72009.63</v>
      </c>
      <c r="AI84" s="56">
        <v>90</v>
      </c>
      <c r="AJ84" s="56">
        <v>84167.1</v>
      </c>
      <c r="AK84" s="56">
        <v>517</v>
      </c>
      <c r="AL84" s="56">
        <v>625</v>
      </c>
      <c r="AM84" s="56">
        <f t="shared" si="40"/>
        <v>2500</v>
      </c>
      <c r="AN84" s="96">
        <v>1610</v>
      </c>
      <c r="AO84" s="56"/>
      <c r="AP84" s="56">
        <v>1005</v>
      </c>
      <c r="AQ84" s="56">
        <f t="shared" si="41"/>
        <v>510</v>
      </c>
      <c r="AR84" s="56">
        <v>473</v>
      </c>
      <c r="AS84" s="56">
        <f t="shared" si="42"/>
        <v>983</v>
      </c>
      <c r="AT84" s="82">
        <f t="shared" si="43"/>
        <v>476946.9</v>
      </c>
      <c r="AU84" s="82">
        <v>439716.69</v>
      </c>
      <c r="AV84" s="63">
        <v>587</v>
      </c>
      <c r="AW84" s="63">
        <v>3737</v>
      </c>
      <c r="AX84" s="63">
        <f t="shared" si="44"/>
        <v>1570</v>
      </c>
      <c r="AY84" s="82">
        <f t="shared" si="45"/>
        <v>916663.5900000001</v>
      </c>
      <c r="AZ84" s="82">
        <v>800343.27</v>
      </c>
      <c r="BA84" s="114">
        <v>354</v>
      </c>
      <c r="BB84" s="82"/>
      <c r="BC84" s="63">
        <v>4362</v>
      </c>
      <c r="BD84" s="63">
        <v>1858</v>
      </c>
      <c r="BE84" s="63">
        <f t="shared" si="46"/>
        <v>1924</v>
      </c>
      <c r="BF84" s="82">
        <f t="shared" si="47"/>
        <v>1717006.86</v>
      </c>
      <c r="BG84" s="114">
        <v>483185.22</v>
      </c>
      <c r="BH84" s="123">
        <v>627</v>
      </c>
      <c r="BI84" s="138">
        <v>625</v>
      </c>
      <c r="BJ84" s="147">
        <f t="shared" si="48"/>
        <v>4987</v>
      </c>
      <c r="BK84" s="29">
        <f t="shared" si="49"/>
        <v>2551</v>
      </c>
      <c r="BL84" s="123">
        <v>854904.86</v>
      </c>
      <c r="BM84" s="82">
        <f t="shared" si="50"/>
        <v>2200192.08</v>
      </c>
      <c r="BN84" s="29">
        <v>358</v>
      </c>
      <c r="BO84" s="29">
        <v>3169</v>
      </c>
      <c r="BP84" s="63">
        <f t="shared" si="51"/>
        <v>2909</v>
      </c>
      <c r="BQ84" s="82">
        <f t="shared" si="52"/>
        <v>3055096.94</v>
      </c>
      <c r="BR84" s="82">
        <v>488125.84</v>
      </c>
      <c r="BS84" s="63">
        <v>301</v>
      </c>
      <c r="BT84" s="82">
        <v>410407.48</v>
      </c>
      <c r="BU84" s="63">
        <v>3794</v>
      </c>
      <c r="BV84" s="63">
        <v>4445</v>
      </c>
      <c r="BW84" s="63">
        <f t="shared" si="53"/>
        <v>3210</v>
      </c>
      <c r="BX84" s="82">
        <f t="shared" si="54"/>
        <v>3543222.78</v>
      </c>
      <c r="BY84" s="162">
        <v>494</v>
      </c>
      <c r="BZ84" s="166">
        <v>774453.68</v>
      </c>
      <c r="CA84" s="82">
        <f t="shared" si="55"/>
        <v>3953630.26</v>
      </c>
      <c r="CB84" s="63">
        <v>6271</v>
      </c>
      <c r="CC84" s="82"/>
      <c r="CD84" s="63">
        <f t="shared" si="56"/>
        <v>3704</v>
      </c>
      <c r="CE84" s="63">
        <v>1160</v>
      </c>
      <c r="CF84" s="63">
        <f t="shared" si="35"/>
        <v>4864</v>
      </c>
      <c r="CG84" s="82">
        <v>1651651.92</v>
      </c>
      <c r="CH84" s="63">
        <v>2615</v>
      </c>
      <c r="CI84" s="64">
        <v>4444824.85</v>
      </c>
      <c r="CJ84" s="82">
        <f t="shared" si="36"/>
        <v>6379735.859999999</v>
      </c>
      <c r="CK84" s="82">
        <f t="shared" si="57"/>
        <v>4728083.9399999995</v>
      </c>
      <c r="CL84" s="63">
        <f t="shared" si="37"/>
        <v>7479</v>
      </c>
      <c r="CM84" s="82">
        <f t="shared" si="38"/>
        <v>10824560.709999999</v>
      </c>
      <c r="CN84" s="63">
        <f t="shared" si="34"/>
        <v>77.5633870196141</v>
      </c>
      <c r="CO84" s="82">
        <f t="shared" si="39"/>
        <v>99.72</v>
      </c>
      <c r="CP84" s="56">
        <v>702</v>
      </c>
      <c r="CQ84" s="56">
        <f>AG84+AI84</f>
        <v>167</v>
      </c>
      <c r="CR84" s="56">
        <v>343</v>
      </c>
      <c r="CS84" s="82">
        <f>AH84+AJ84</f>
        <v>156176.73</v>
      </c>
      <c r="CT84" s="82">
        <v>320770.17</v>
      </c>
      <c r="CU84" s="63">
        <f t="shared" si="60"/>
        <v>23.78917378917379</v>
      </c>
      <c r="CV84" s="21">
        <f t="shared" si="61"/>
        <v>-1813</v>
      </c>
    </row>
    <row r="85" spans="1:100" s="21" customFormat="1" ht="15">
      <c r="A85" s="62">
        <v>2270101</v>
      </c>
      <c r="B85" s="3" t="s">
        <v>32</v>
      </c>
      <c r="C85" s="60">
        <v>1300</v>
      </c>
      <c r="D85" s="60"/>
      <c r="E85" s="60"/>
      <c r="F85" s="61"/>
      <c r="G85" s="61"/>
      <c r="H85" s="61"/>
      <c r="I85" s="61"/>
      <c r="J85" s="61"/>
      <c r="K85" s="61"/>
      <c r="L85" s="61"/>
      <c r="M85" s="63"/>
      <c r="N85" s="62"/>
      <c r="O85" s="66"/>
      <c r="P85" s="66"/>
      <c r="Q85" s="63"/>
      <c r="R85" s="56"/>
      <c r="S85" s="56"/>
      <c r="T85" s="56"/>
      <c r="U85" s="63"/>
      <c r="V85" s="56"/>
      <c r="W85" s="56"/>
      <c r="X85" s="63"/>
      <c r="Y85" s="63"/>
      <c r="Z85" s="64"/>
      <c r="AA85" s="63"/>
      <c r="AB85" s="63"/>
      <c r="AC85" s="101">
        <v>1690953.6300000001</v>
      </c>
      <c r="AD85" s="56">
        <v>0</v>
      </c>
      <c r="AE85" s="56"/>
      <c r="AF85" s="56">
        <v>258</v>
      </c>
      <c r="AG85" s="56"/>
      <c r="AH85" s="56"/>
      <c r="AI85" s="56">
        <v>3</v>
      </c>
      <c r="AJ85" s="56">
        <v>3087.63</v>
      </c>
      <c r="AK85" s="56">
        <v>181</v>
      </c>
      <c r="AL85" s="56">
        <v>133</v>
      </c>
      <c r="AM85" s="56">
        <f t="shared" si="40"/>
        <v>391</v>
      </c>
      <c r="AN85" s="93">
        <v>523</v>
      </c>
      <c r="AO85" s="56"/>
      <c r="AP85" s="56">
        <v>315</v>
      </c>
      <c r="AQ85" s="56">
        <f t="shared" si="41"/>
        <v>181</v>
      </c>
      <c r="AR85" s="56">
        <v>131</v>
      </c>
      <c r="AS85" s="56">
        <f t="shared" si="42"/>
        <v>312</v>
      </c>
      <c r="AT85" s="82">
        <f t="shared" si="43"/>
        <v>186287.01</v>
      </c>
      <c r="AU85" s="82">
        <v>132181.62</v>
      </c>
      <c r="AV85" s="63">
        <v>184</v>
      </c>
      <c r="AW85" s="63">
        <v>655</v>
      </c>
      <c r="AX85" s="63">
        <f t="shared" si="44"/>
        <v>496</v>
      </c>
      <c r="AY85" s="82">
        <f t="shared" si="45"/>
        <v>318468.63</v>
      </c>
      <c r="AZ85" s="82">
        <v>255675.36</v>
      </c>
      <c r="BA85" s="109">
        <v>125</v>
      </c>
      <c r="BB85" s="82"/>
      <c r="BC85" s="63">
        <v>781</v>
      </c>
      <c r="BD85" s="63">
        <v>621</v>
      </c>
      <c r="BE85" s="63">
        <f t="shared" si="46"/>
        <v>621</v>
      </c>
      <c r="BF85" s="82">
        <f t="shared" si="47"/>
        <v>574143.99</v>
      </c>
      <c r="BG85" s="112">
        <v>173692.5</v>
      </c>
      <c r="BH85" s="121">
        <v>84</v>
      </c>
      <c r="BI85" s="138">
        <v>106</v>
      </c>
      <c r="BJ85" s="150">
        <f t="shared" si="48"/>
        <v>887</v>
      </c>
      <c r="BK85" s="29">
        <f t="shared" si="49"/>
        <v>705</v>
      </c>
      <c r="BL85" s="122">
        <v>116721.36</v>
      </c>
      <c r="BM85" s="82">
        <f t="shared" si="50"/>
        <v>747836.49</v>
      </c>
      <c r="BN85" s="115">
        <v>86</v>
      </c>
      <c r="BO85" s="115">
        <v>812</v>
      </c>
      <c r="BP85" s="63">
        <f t="shared" si="51"/>
        <v>791</v>
      </c>
      <c r="BQ85" s="82">
        <f t="shared" si="52"/>
        <v>864557.85</v>
      </c>
      <c r="BR85" s="82">
        <v>119500.44</v>
      </c>
      <c r="BS85" s="153">
        <v>118</v>
      </c>
      <c r="BT85" s="154">
        <v>160690.04</v>
      </c>
      <c r="BU85" s="63">
        <v>915</v>
      </c>
      <c r="BV85" s="63">
        <v>1143</v>
      </c>
      <c r="BW85" s="63">
        <f t="shared" si="53"/>
        <v>909</v>
      </c>
      <c r="BX85" s="82">
        <f t="shared" si="54"/>
        <v>984058.29</v>
      </c>
      <c r="BY85" s="163">
        <v>168</v>
      </c>
      <c r="BZ85" s="165">
        <v>264623.52</v>
      </c>
      <c r="CA85" s="82">
        <f t="shared" si="55"/>
        <v>1144748.33</v>
      </c>
      <c r="CB85" s="63">
        <v>1300</v>
      </c>
      <c r="CC85" s="82"/>
      <c r="CD85" s="63">
        <f t="shared" si="56"/>
        <v>1077</v>
      </c>
      <c r="CE85" s="63">
        <v>225</v>
      </c>
      <c r="CF85" s="63">
        <f t="shared" si="35"/>
        <v>1302</v>
      </c>
      <c r="CG85" s="82">
        <v>306400.5</v>
      </c>
      <c r="CH85" s="63"/>
      <c r="CI85" s="64"/>
      <c r="CJ85" s="82">
        <f t="shared" si="36"/>
        <v>1715772.35</v>
      </c>
      <c r="CK85" s="82">
        <f t="shared" si="57"/>
        <v>1409371.85</v>
      </c>
      <c r="CL85" s="63">
        <f t="shared" si="37"/>
        <v>1302</v>
      </c>
      <c r="CM85" s="82">
        <f t="shared" si="38"/>
        <v>1715772.35</v>
      </c>
      <c r="CN85" s="63">
        <f t="shared" si="34"/>
        <v>100.15384615384615</v>
      </c>
      <c r="CO85" s="82">
        <f t="shared" si="39"/>
        <v>100.15384615384615</v>
      </c>
      <c r="CP85" s="56">
        <v>129</v>
      </c>
      <c r="CQ85" s="56">
        <f>AG85+AI85</f>
        <v>3</v>
      </c>
      <c r="CR85" s="56">
        <v>178</v>
      </c>
      <c r="CS85" s="82">
        <f>AH85+AJ85</f>
        <v>3087.63</v>
      </c>
      <c r="CT85" s="82">
        <v>183199.38</v>
      </c>
      <c r="CU85" s="63">
        <f t="shared" si="60"/>
        <v>2.3255813953488373</v>
      </c>
      <c r="CV85" s="21">
        <f t="shared" si="61"/>
        <v>-34</v>
      </c>
    </row>
    <row r="86" spans="1:100" s="21" customFormat="1" ht="15">
      <c r="A86" s="62">
        <v>2300101</v>
      </c>
      <c r="B86" s="3" t="s">
        <v>33</v>
      </c>
      <c r="C86" s="60">
        <v>3000</v>
      </c>
      <c r="D86" s="60"/>
      <c r="E86" s="60"/>
      <c r="F86" s="61"/>
      <c r="G86" s="61"/>
      <c r="H86" s="61"/>
      <c r="I86" s="61"/>
      <c r="J86" s="61"/>
      <c r="K86" s="61"/>
      <c r="L86" s="61"/>
      <c r="M86" s="63"/>
      <c r="N86" s="62"/>
      <c r="O86" s="66"/>
      <c r="P86" s="66"/>
      <c r="Q86" s="63"/>
      <c r="R86" s="56"/>
      <c r="S86" s="56"/>
      <c r="T86" s="56"/>
      <c r="U86" s="63"/>
      <c r="V86" s="56"/>
      <c r="W86" s="56"/>
      <c r="X86" s="63"/>
      <c r="Y86" s="63"/>
      <c r="Z86" s="64"/>
      <c r="AA86" s="63"/>
      <c r="AB86" s="63"/>
      <c r="AC86" s="101">
        <v>3891502.2799999993</v>
      </c>
      <c r="AD86" s="56">
        <v>212</v>
      </c>
      <c r="AE86" s="56"/>
      <c r="AF86" s="56">
        <v>647</v>
      </c>
      <c r="AG86" s="56">
        <v>50</v>
      </c>
      <c r="AH86" s="56">
        <v>48569</v>
      </c>
      <c r="AI86" s="56">
        <v>109</v>
      </c>
      <c r="AJ86" s="56">
        <v>105880.42</v>
      </c>
      <c r="AK86" s="56">
        <v>241</v>
      </c>
      <c r="AL86" s="56">
        <v>362</v>
      </c>
      <c r="AM86" s="56">
        <f t="shared" si="40"/>
        <v>1009</v>
      </c>
      <c r="AN86" s="56">
        <v>726</v>
      </c>
      <c r="AO86" s="56"/>
      <c r="AP86" s="56">
        <v>512</v>
      </c>
      <c r="AQ86" s="56">
        <f t="shared" si="41"/>
        <v>327</v>
      </c>
      <c r="AR86" s="56">
        <v>145</v>
      </c>
      <c r="AS86" s="56">
        <f t="shared" si="42"/>
        <v>472</v>
      </c>
      <c r="AT86" s="82">
        <f t="shared" si="43"/>
        <v>317641.26</v>
      </c>
      <c r="AU86" s="82">
        <v>139092.7</v>
      </c>
      <c r="AV86" s="63">
        <v>105</v>
      </c>
      <c r="AW86" s="63">
        <v>1083</v>
      </c>
      <c r="AX86" s="63">
        <f t="shared" si="44"/>
        <v>577</v>
      </c>
      <c r="AY86" s="82">
        <f t="shared" si="45"/>
        <v>456733.96</v>
      </c>
      <c r="AZ86" s="82">
        <v>142662.45</v>
      </c>
      <c r="BA86" s="112">
        <v>331</v>
      </c>
      <c r="BB86" s="82"/>
      <c r="BC86" s="63">
        <v>1440</v>
      </c>
      <c r="BD86" s="63">
        <v>850</v>
      </c>
      <c r="BE86" s="63">
        <f t="shared" si="46"/>
        <v>908</v>
      </c>
      <c r="BF86" s="82">
        <f t="shared" si="47"/>
        <v>599396.41</v>
      </c>
      <c r="BG86" s="112">
        <v>449726.39</v>
      </c>
      <c r="BH86" s="121">
        <v>220</v>
      </c>
      <c r="BI86" s="138">
        <v>187</v>
      </c>
      <c r="BJ86" s="150">
        <f t="shared" si="48"/>
        <v>1627</v>
      </c>
      <c r="BK86" s="29">
        <f t="shared" si="49"/>
        <v>1128</v>
      </c>
      <c r="BL86" s="122">
        <v>298276.7</v>
      </c>
      <c r="BM86" s="82">
        <f t="shared" si="50"/>
        <v>1049122.8</v>
      </c>
      <c r="BN86" s="115">
        <v>129</v>
      </c>
      <c r="BO86" s="115">
        <v>1315</v>
      </c>
      <c r="BP86" s="63">
        <f t="shared" si="51"/>
        <v>1257</v>
      </c>
      <c r="BQ86" s="82">
        <f t="shared" si="52"/>
        <v>1347399.5</v>
      </c>
      <c r="BR86" s="82">
        <v>174896.91</v>
      </c>
      <c r="BS86" s="153">
        <v>306</v>
      </c>
      <c r="BT86" s="154">
        <v>414871.74</v>
      </c>
      <c r="BU86" s="63">
        <v>1879</v>
      </c>
      <c r="BV86" s="63">
        <v>2427</v>
      </c>
      <c r="BW86" s="63">
        <f t="shared" si="53"/>
        <v>1563</v>
      </c>
      <c r="BX86" s="82">
        <f t="shared" si="54"/>
        <v>1522296.41</v>
      </c>
      <c r="BY86" s="163">
        <v>219</v>
      </c>
      <c r="BZ86" s="165">
        <v>345507.54</v>
      </c>
      <c r="CA86" s="82">
        <f t="shared" si="55"/>
        <v>1937168.15</v>
      </c>
      <c r="CB86" s="63">
        <v>2362</v>
      </c>
      <c r="CC86" s="82"/>
      <c r="CD86" s="63">
        <f t="shared" si="56"/>
        <v>1782</v>
      </c>
      <c r="CE86" s="63">
        <v>563</v>
      </c>
      <c r="CF86" s="63">
        <f t="shared" si="35"/>
        <v>2345</v>
      </c>
      <c r="CG86" s="82">
        <v>764942.47</v>
      </c>
      <c r="CH86" s="63">
        <v>656</v>
      </c>
      <c r="CI86" s="64">
        <v>1070320.06</v>
      </c>
      <c r="CJ86" s="82">
        <f t="shared" si="36"/>
        <v>3047618.16</v>
      </c>
      <c r="CK86" s="82">
        <f t="shared" si="57"/>
        <v>2282675.69</v>
      </c>
      <c r="CL86" s="63">
        <f t="shared" si="37"/>
        <v>3001</v>
      </c>
      <c r="CM86" s="82">
        <f t="shared" si="38"/>
        <v>4117938.22</v>
      </c>
      <c r="CN86" s="63">
        <f t="shared" si="34"/>
        <v>99.28027095681625</v>
      </c>
      <c r="CO86" s="82">
        <f t="shared" si="39"/>
        <v>100.03333333333333</v>
      </c>
      <c r="CP86" s="56">
        <v>177</v>
      </c>
      <c r="CQ86" s="56">
        <v>158</v>
      </c>
      <c r="CR86" s="56">
        <v>169</v>
      </c>
      <c r="CS86" s="82">
        <v>153478.04</v>
      </c>
      <c r="CT86" s="82">
        <v>164163.22</v>
      </c>
      <c r="CU86" s="63">
        <f t="shared" si="60"/>
        <v>89.26553672316385</v>
      </c>
      <c r="CV86" s="21">
        <f t="shared" si="61"/>
        <v>-175</v>
      </c>
    </row>
    <row r="87" spans="1:100" s="21" customFormat="1" ht="15">
      <c r="A87" s="62">
        <v>2310101</v>
      </c>
      <c r="B87" s="3" t="s">
        <v>34</v>
      </c>
      <c r="C87" s="60">
        <v>4000</v>
      </c>
      <c r="D87" s="60"/>
      <c r="E87" s="60"/>
      <c r="F87" s="61"/>
      <c r="G87" s="61"/>
      <c r="H87" s="61"/>
      <c r="I87" s="61"/>
      <c r="J87" s="61"/>
      <c r="K87" s="61"/>
      <c r="L87" s="61"/>
      <c r="M87" s="63"/>
      <c r="N87" s="62"/>
      <c r="O87" s="66"/>
      <c r="P87" s="66"/>
      <c r="Q87" s="63"/>
      <c r="R87" s="56"/>
      <c r="S87" s="56"/>
      <c r="T87" s="56"/>
      <c r="U87" s="63"/>
      <c r="V87" s="56"/>
      <c r="W87" s="56"/>
      <c r="X87" s="63"/>
      <c r="Y87" s="63"/>
      <c r="Z87" s="64"/>
      <c r="AA87" s="63"/>
      <c r="AB87" s="63"/>
      <c r="AC87" s="101">
        <v>4651964.680000001</v>
      </c>
      <c r="AD87" s="56">
        <v>0</v>
      </c>
      <c r="AE87" s="56"/>
      <c r="AF87" s="56">
        <v>960</v>
      </c>
      <c r="AG87" s="56">
        <v>26</v>
      </c>
      <c r="AH87" s="56">
        <v>24670.88</v>
      </c>
      <c r="AI87" s="56">
        <v>25</v>
      </c>
      <c r="AJ87" s="56">
        <v>23722</v>
      </c>
      <c r="AK87" s="56">
        <v>673</v>
      </c>
      <c r="AL87" s="56">
        <v>665</v>
      </c>
      <c r="AM87" s="56">
        <f t="shared" si="40"/>
        <v>1625</v>
      </c>
      <c r="AN87" s="93">
        <v>1802</v>
      </c>
      <c r="AO87" s="56"/>
      <c r="AP87" s="56">
        <v>1384</v>
      </c>
      <c r="AQ87" s="56">
        <f t="shared" si="41"/>
        <v>704</v>
      </c>
      <c r="AR87" s="56">
        <v>649</v>
      </c>
      <c r="AS87" s="56">
        <f t="shared" si="42"/>
        <v>1353</v>
      </c>
      <c r="AT87" s="82">
        <f t="shared" si="43"/>
        <v>668011.52</v>
      </c>
      <c r="AU87" s="82">
        <v>610235.23</v>
      </c>
      <c r="AV87" s="63">
        <v>516</v>
      </c>
      <c r="AW87" s="63">
        <v>2350</v>
      </c>
      <c r="AX87" s="63">
        <f t="shared" si="44"/>
        <v>1869</v>
      </c>
      <c r="AY87" s="82">
        <f t="shared" si="45"/>
        <v>1278246.75</v>
      </c>
      <c r="AZ87" s="82">
        <v>657127.74</v>
      </c>
      <c r="BA87" s="112">
        <v>556</v>
      </c>
      <c r="BB87" s="82"/>
      <c r="BC87" s="63">
        <v>2900</v>
      </c>
      <c r="BD87" s="63">
        <v>2350</v>
      </c>
      <c r="BE87" s="63">
        <f t="shared" si="46"/>
        <v>2425</v>
      </c>
      <c r="BF87" s="82">
        <f t="shared" si="47"/>
        <v>1935374.49</v>
      </c>
      <c r="BG87" s="112">
        <v>708788.7999999999</v>
      </c>
      <c r="BH87" s="121">
        <v>415</v>
      </c>
      <c r="BI87" s="138">
        <v>526</v>
      </c>
      <c r="BJ87" s="150">
        <f t="shared" si="48"/>
        <v>3426</v>
      </c>
      <c r="BK87" s="29">
        <f t="shared" si="49"/>
        <v>2840</v>
      </c>
      <c r="BL87" s="122">
        <v>507598.95</v>
      </c>
      <c r="BM87" s="82">
        <f t="shared" si="50"/>
        <v>2644163.29</v>
      </c>
      <c r="BN87" s="115">
        <v>337</v>
      </c>
      <c r="BO87" s="115">
        <v>3475</v>
      </c>
      <c r="BP87" s="63">
        <f t="shared" si="51"/>
        <v>3177</v>
      </c>
      <c r="BQ87" s="82">
        <f t="shared" si="52"/>
        <v>3151762.24</v>
      </c>
      <c r="BR87" s="82">
        <v>412194.81</v>
      </c>
      <c r="BS87" s="153">
        <v>434</v>
      </c>
      <c r="BT87" s="154">
        <v>530838.42</v>
      </c>
      <c r="BU87" s="63">
        <v>4000</v>
      </c>
      <c r="BV87" s="63">
        <v>3739</v>
      </c>
      <c r="BW87" s="63">
        <f t="shared" si="53"/>
        <v>3611</v>
      </c>
      <c r="BX87" s="82">
        <f t="shared" si="54"/>
        <v>3563957.0500000003</v>
      </c>
      <c r="BY87" s="163">
        <v>213</v>
      </c>
      <c r="BZ87" s="165">
        <v>299394.93</v>
      </c>
      <c r="CA87" s="82">
        <f t="shared" si="55"/>
        <v>4094795.47</v>
      </c>
      <c r="CB87" s="63">
        <v>3870</v>
      </c>
      <c r="CC87" s="82"/>
      <c r="CD87" s="63">
        <f t="shared" si="56"/>
        <v>3824</v>
      </c>
      <c r="CE87" s="63">
        <v>179</v>
      </c>
      <c r="CF87" s="63">
        <f t="shared" si="35"/>
        <v>4003</v>
      </c>
      <c r="CG87" s="82">
        <v>220582.59</v>
      </c>
      <c r="CH87" s="63">
        <v>5</v>
      </c>
      <c r="CI87" s="64">
        <v>7256.2</v>
      </c>
      <c r="CJ87" s="82">
        <f t="shared" si="36"/>
        <v>4614772.99</v>
      </c>
      <c r="CK87" s="82">
        <f t="shared" si="57"/>
        <v>4394190.4</v>
      </c>
      <c r="CL87" s="63">
        <f t="shared" si="37"/>
        <v>4008</v>
      </c>
      <c r="CM87" s="82">
        <f t="shared" si="38"/>
        <v>4622029.19</v>
      </c>
      <c r="CN87" s="63">
        <f t="shared" si="34"/>
        <v>103.43669250645995</v>
      </c>
      <c r="CO87" s="82">
        <f t="shared" si="39"/>
        <v>100.2</v>
      </c>
      <c r="CP87" s="56">
        <v>640</v>
      </c>
      <c r="CQ87" s="56">
        <v>48</v>
      </c>
      <c r="CR87" s="56">
        <v>656</v>
      </c>
      <c r="CS87" s="82">
        <v>45546.24</v>
      </c>
      <c r="CT87" s="82">
        <v>622465.28</v>
      </c>
      <c r="CU87" s="63">
        <f t="shared" si="60"/>
        <v>7.5</v>
      </c>
      <c r="CV87" s="21">
        <f t="shared" si="61"/>
        <v>75</v>
      </c>
    </row>
    <row r="88" spans="1:100" s="21" customFormat="1" ht="15">
      <c r="A88" s="62">
        <v>4240101</v>
      </c>
      <c r="B88" s="3" t="s">
        <v>35</v>
      </c>
      <c r="C88" s="60">
        <v>6700</v>
      </c>
      <c r="D88" s="60"/>
      <c r="E88" s="60"/>
      <c r="F88" s="61"/>
      <c r="G88" s="61"/>
      <c r="H88" s="61"/>
      <c r="I88" s="61"/>
      <c r="J88" s="61"/>
      <c r="K88" s="61"/>
      <c r="L88" s="61"/>
      <c r="M88" s="63"/>
      <c r="N88" s="62"/>
      <c r="O88" s="66"/>
      <c r="P88" s="66"/>
      <c r="Q88" s="63"/>
      <c r="R88" s="56"/>
      <c r="S88" s="56"/>
      <c r="T88" s="56"/>
      <c r="U88" s="63"/>
      <c r="V88" s="56"/>
      <c r="W88" s="56"/>
      <c r="X88" s="63"/>
      <c r="Y88" s="63"/>
      <c r="Z88" s="64"/>
      <c r="AA88" s="63"/>
      <c r="AB88" s="63"/>
      <c r="AC88" s="98">
        <v>7539960.1499999985</v>
      </c>
      <c r="AD88" s="56">
        <v>576</v>
      </c>
      <c r="AE88" s="56"/>
      <c r="AF88" s="56">
        <v>1714</v>
      </c>
      <c r="AG88" s="56">
        <v>194</v>
      </c>
      <c r="AH88" s="56">
        <v>166601.38</v>
      </c>
      <c r="AI88" s="56">
        <v>937</v>
      </c>
      <c r="AJ88" s="56">
        <v>804667.49</v>
      </c>
      <c r="AK88" s="56">
        <v>1722</v>
      </c>
      <c r="AL88" s="56">
        <v>569</v>
      </c>
      <c r="AM88" s="56">
        <f t="shared" si="40"/>
        <v>2283</v>
      </c>
      <c r="AN88" s="95">
        <v>2621</v>
      </c>
      <c r="AO88" s="56"/>
      <c r="AP88" s="56">
        <v>2113</v>
      </c>
      <c r="AQ88" s="56">
        <f t="shared" si="41"/>
        <v>1694</v>
      </c>
      <c r="AR88" s="56">
        <v>357</v>
      </c>
      <c r="AS88" s="56">
        <f t="shared" si="42"/>
        <v>2051</v>
      </c>
      <c r="AT88" s="82">
        <f t="shared" si="43"/>
        <v>1454756.38</v>
      </c>
      <c r="AU88" s="82">
        <v>305820.48</v>
      </c>
      <c r="AV88" s="63">
        <v>336</v>
      </c>
      <c r="AW88" s="63">
        <v>3213</v>
      </c>
      <c r="AX88" s="63">
        <f t="shared" si="44"/>
        <v>2387</v>
      </c>
      <c r="AY88" s="82">
        <f t="shared" si="45"/>
        <v>1760576.8599999999</v>
      </c>
      <c r="AZ88" s="82">
        <v>417725.28</v>
      </c>
      <c r="BA88" s="112">
        <v>868</v>
      </c>
      <c r="BB88" s="82"/>
      <c r="BC88" s="63">
        <v>3805</v>
      </c>
      <c r="BD88" s="63">
        <v>3180</v>
      </c>
      <c r="BE88" s="63">
        <f t="shared" si="46"/>
        <v>3255</v>
      </c>
      <c r="BF88" s="82">
        <f t="shared" si="47"/>
        <v>2178302.1399999997</v>
      </c>
      <c r="BG88" s="112">
        <v>1079123.64</v>
      </c>
      <c r="BH88" s="123">
        <v>700</v>
      </c>
      <c r="BI88" s="141">
        <v>688</v>
      </c>
      <c r="BJ88" s="147">
        <f t="shared" si="48"/>
        <v>4493</v>
      </c>
      <c r="BK88" s="29">
        <f t="shared" si="49"/>
        <v>3955</v>
      </c>
      <c r="BL88" s="123">
        <v>870261</v>
      </c>
      <c r="BM88" s="82">
        <f t="shared" si="50"/>
        <v>3257425.7799999993</v>
      </c>
      <c r="BN88" s="63">
        <v>469</v>
      </c>
      <c r="BO88" s="63">
        <v>4493</v>
      </c>
      <c r="BP88" s="63">
        <f t="shared" si="51"/>
        <v>4424</v>
      </c>
      <c r="BQ88" s="82">
        <f t="shared" si="52"/>
        <v>4127686.7799999993</v>
      </c>
      <c r="BR88" s="82">
        <v>583074.87</v>
      </c>
      <c r="BS88" s="63">
        <v>819</v>
      </c>
      <c r="BT88" s="82">
        <v>1015879.41</v>
      </c>
      <c r="BU88" s="63">
        <v>5181</v>
      </c>
      <c r="BV88" s="63">
        <v>5935</v>
      </c>
      <c r="BW88" s="63">
        <f t="shared" si="53"/>
        <v>5243</v>
      </c>
      <c r="BX88" s="82">
        <f t="shared" si="54"/>
        <v>4710761.649999999</v>
      </c>
      <c r="BY88" s="162">
        <v>355</v>
      </c>
      <c r="BZ88" s="166">
        <v>508775.35</v>
      </c>
      <c r="CA88" s="82">
        <f t="shared" si="55"/>
        <v>5726641.06</v>
      </c>
      <c r="CB88" s="63">
        <v>6267</v>
      </c>
      <c r="CC88" s="82"/>
      <c r="CD88" s="63">
        <f t="shared" si="56"/>
        <v>5598</v>
      </c>
      <c r="CE88" s="63">
        <v>948</v>
      </c>
      <c r="CF88" s="63">
        <f t="shared" si="35"/>
        <v>6546</v>
      </c>
      <c r="CG88" s="82">
        <v>1283904.84</v>
      </c>
      <c r="CH88" s="63">
        <v>185</v>
      </c>
      <c r="CI88" s="64">
        <v>299894.25</v>
      </c>
      <c r="CJ88" s="82">
        <f t="shared" si="36"/>
        <v>7519321.249999999</v>
      </c>
      <c r="CK88" s="82">
        <f t="shared" si="57"/>
        <v>6235416.409999999</v>
      </c>
      <c r="CL88" s="63">
        <f t="shared" si="37"/>
        <v>6731</v>
      </c>
      <c r="CM88" s="82">
        <f t="shared" si="38"/>
        <v>7819215.499999999</v>
      </c>
      <c r="CN88" s="63">
        <f t="shared" si="34"/>
        <v>104.45189085686933</v>
      </c>
      <c r="CO88" s="82">
        <f t="shared" si="39"/>
        <v>100.46268656716417</v>
      </c>
      <c r="CP88" s="56">
        <v>1145</v>
      </c>
      <c r="CQ88" s="56">
        <f>AG88+AI88</f>
        <v>1131</v>
      </c>
      <c r="CR88" s="56">
        <v>563</v>
      </c>
      <c r="CS88" s="82">
        <f>AH88+AJ88</f>
        <v>971268.87</v>
      </c>
      <c r="CT88" s="82">
        <v>483487.51</v>
      </c>
      <c r="CU88" s="63">
        <f t="shared" si="60"/>
        <v>98.77729257641921</v>
      </c>
      <c r="CV88" s="21">
        <f t="shared" si="61"/>
        <v>42</v>
      </c>
    </row>
    <row r="89" spans="1:100" s="21" customFormat="1" ht="15">
      <c r="A89" s="62">
        <v>2330101</v>
      </c>
      <c r="B89" s="3" t="s">
        <v>36</v>
      </c>
      <c r="C89" s="60">
        <v>1200</v>
      </c>
      <c r="D89" s="60"/>
      <c r="E89" s="60"/>
      <c r="F89" s="61"/>
      <c r="G89" s="61"/>
      <c r="H89" s="61"/>
      <c r="I89" s="61"/>
      <c r="J89" s="61"/>
      <c r="K89" s="61"/>
      <c r="L89" s="61"/>
      <c r="M89" s="63"/>
      <c r="N89" s="62"/>
      <c r="O89" s="66"/>
      <c r="P89" s="66"/>
      <c r="Q89" s="63"/>
      <c r="R89" s="56"/>
      <c r="S89" s="56"/>
      <c r="T89" s="56"/>
      <c r="U89" s="63"/>
      <c r="V89" s="56"/>
      <c r="W89" s="56"/>
      <c r="X89" s="63"/>
      <c r="Y89" s="63"/>
      <c r="Z89" s="64"/>
      <c r="AA89" s="63"/>
      <c r="AB89" s="63"/>
      <c r="AC89" s="102">
        <v>1502597.55</v>
      </c>
      <c r="AD89" s="56">
        <v>0</v>
      </c>
      <c r="AE89" s="56"/>
      <c r="AF89" s="56">
        <v>240</v>
      </c>
      <c r="AG89" s="56"/>
      <c r="AH89" s="56"/>
      <c r="AI89" s="56">
        <v>120</v>
      </c>
      <c r="AJ89" s="56">
        <v>123056.4</v>
      </c>
      <c r="AK89" s="56">
        <v>240</v>
      </c>
      <c r="AL89" s="56">
        <v>120</v>
      </c>
      <c r="AM89" s="56">
        <f t="shared" si="40"/>
        <v>360</v>
      </c>
      <c r="AN89" s="94">
        <v>480</v>
      </c>
      <c r="AO89" s="56"/>
      <c r="AP89" s="56">
        <v>373</v>
      </c>
      <c r="AQ89" s="56">
        <f t="shared" si="41"/>
        <v>238</v>
      </c>
      <c r="AR89" s="56">
        <v>120</v>
      </c>
      <c r="AS89" s="56">
        <f t="shared" si="42"/>
        <v>358</v>
      </c>
      <c r="AT89" s="82">
        <f t="shared" si="43"/>
        <v>244061.86</v>
      </c>
      <c r="AU89" s="82">
        <v>121072.8</v>
      </c>
      <c r="AV89" s="63">
        <v>108</v>
      </c>
      <c r="AW89" s="63">
        <v>600</v>
      </c>
      <c r="AX89" s="63">
        <f t="shared" si="44"/>
        <v>466</v>
      </c>
      <c r="AY89" s="82">
        <f t="shared" si="45"/>
        <v>365134.66</v>
      </c>
      <c r="AZ89" s="82">
        <v>145856.16</v>
      </c>
      <c r="BA89" s="109">
        <v>119</v>
      </c>
      <c r="BB89" s="82"/>
      <c r="BC89" s="63">
        <v>720</v>
      </c>
      <c r="BD89" s="63">
        <v>570</v>
      </c>
      <c r="BE89" s="63">
        <f t="shared" si="46"/>
        <v>585</v>
      </c>
      <c r="BF89" s="82">
        <f t="shared" si="47"/>
        <v>510990.81999999995</v>
      </c>
      <c r="BG89" s="106">
        <v>160711.88</v>
      </c>
      <c r="BH89" s="121">
        <v>138</v>
      </c>
      <c r="BI89" s="139">
        <v>138</v>
      </c>
      <c r="BJ89" s="150">
        <f t="shared" si="48"/>
        <v>858</v>
      </c>
      <c r="BK89" s="29">
        <f t="shared" si="49"/>
        <v>723</v>
      </c>
      <c r="BL89" s="122">
        <v>186171.66</v>
      </c>
      <c r="BM89" s="82">
        <f t="shared" si="50"/>
        <v>671702.7</v>
      </c>
      <c r="BN89" s="63">
        <v>117</v>
      </c>
      <c r="BO89" s="63">
        <v>840</v>
      </c>
      <c r="BP89" s="63">
        <f t="shared" si="51"/>
        <v>840</v>
      </c>
      <c r="BQ89" s="82">
        <f t="shared" si="52"/>
        <v>857874.36</v>
      </c>
      <c r="BR89" s="82">
        <v>157841.19</v>
      </c>
      <c r="BS89" s="153">
        <v>121</v>
      </c>
      <c r="BT89" s="154">
        <v>163237.47</v>
      </c>
      <c r="BU89" s="63">
        <v>960</v>
      </c>
      <c r="BV89" s="63">
        <v>1080</v>
      </c>
      <c r="BW89" s="63">
        <f t="shared" si="53"/>
        <v>961</v>
      </c>
      <c r="BX89" s="82">
        <f t="shared" si="54"/>
        <v>1015715.55</v>
      </c>
      <c r="BY89" s="163">
        <v>116</v>
      </c>
      <c r="BZ89" s="165">
        <v>179228.12</v>
      </c>
      <c r="CA89" s="82">
        <f t="shared" si="55"/>
        <v>1178953.02</v>
      </c>
      <c r="CB89" s="63">
        <v>1200</v>
      </c>
      <c r="CC89" s="82"/>
      <c r="CD89" s="63">
        <f t="shared" si="56"/>
        <v>1077</v>
      </c>
      <c r="CE89" s="63">
        <v>119</v>
      </c>
      <c r="CF89" s="63">
        <f t="shared" si="35"/>
        <v>1196</v>
      </c>
      <c r="CG89" s="82">
        <v>160366.78</v>
      </c>
      <c r="CH89" s="63">
        <v>8</v>
      </c>
      <c r="CI89" s="64">
        <v>12755.6</v>
      </c>
      <c r="CJ89" s="82">
        <f t="shared" si="36"/>
        <v>1518547.9200000002</v>
      </c>
      <c r="CK89" s="82">
        <f t="shared" si="57"/>
        <v>1358181.1400000001</v>
      </c>
      <c r="CL89" s="63">
        <f t="shared" si="37"/>
        <v>1204</v>
      </c>
      <c r="CM89" s="82">
        <f t="shared" si="38"/>
        <v>1531303.5200000003</v>
      </c>
      <c r="CN89" s="63">
        <f t="shared" si="34"/>
        <v>99.66666666666667</v>
      </c>
      <c r="CO89" s="82">
        <f t="shared" si="39"/>
        <v>100.33333333333334</v>
      </c>
      <c r="CP89" s="56">
        <v>120</v>
      </c>
      <c r="CQ89" s="56">
        <f>AG89+AI89</f>
        <v>120</v>
      </c>
      <c r="CR89" s="56">
        <v>118</v>
      </c>
      <c r="CS89" s="82">
        <f>AH89+AJ89</f>
        <v>123056.4</v>
      </c>
      <c r="CT89" s="82">
        <v>121005.46</v>
      </c>
      <c r="CU89" s="63">
        <f t="shared" si="60"/>
        <v>100</v>
      </c>
      <c r="CV89" s="21">
        <f t="shared" si="61"/>
        <v>-15</v>
      </c>
    </row>
    <row r="90" spans="1:100" s="21" customFormat="1" ht="15">
      <c r="A90" s="62">
        <v>2340101</v>
      </c>
      <c r="B90" s="3" t="s">
        <v>37</v>
      </c>
      <c r="C90" s="60">
        <v>3500</v>
      </c>
      <c r="D90" s="60"/>
      <c r="E90" s="60"/>
      <c r="F90" s="61"/>
      <c r="G90" s="61"/>
      <c r="H90" s="61"/>
      <c r="I90" s="61"/>
      <c r="J90" s="61"/>
      <c r="K90" s="61"/>
      <c r="L90" s="61"/>
      <c r="M90" s="63"/>
      <c r="N90" s="62"/>
      <c r="O90" s="66"/>
      <c r="P90" s="66"/>
      <c r="Q90" s="63"/>
      <c r="R90" s="56"/>
      <c r="S90" s="56"/>
      <c r="T90" s="56"/>
      <c r="U90" s="63"/>
      <c r="V90" s="56"/>
      <c r="W90" s="56"/>
      <c r="X90" s="63"/>
      <c r="Y90" s="63"/>
      <c r="Z90" s="64"/>
      <c r="AA90" s="63"/>
      <c r="AB90" s="63"/>
      <c r="AC90" s="102">
        <v>4269801.5</v>
      </c>
      <c r="AD90" s="56">
        <v>0</v>
      </c>
      <c r="AE90" s="56"/>
      <c r="AF90" s="56">
        <v>700</v>
      </c>
      <c r="AG90" s="56"/>
      <c r="AH90" s="56"/>
      <c r="AI90" s="56">
        <v>349</v>
      </c>
      <c r="AJ90" s="56">
        <v>339465.32</v>
      </c>
      <c r="AK90" s="56">
        <v>750</v>
      </c>
      <c r="AL90" s="56">
        <v>350</v>
      </c>
      <c r="AM90" s="56">
        <f t="shared" si="40"/>
        <v>1050</v>
      </c>
      <c r="AN90" s="94">
        <v>1400</v>
      </c>
      <c r="AO90" s="56"/>
      <c r="AP90" s="56">
        <v>1169</v>
      </c>
      <c r="AQ90" s="56">
        <f t="shared" si="41"/>
        <v>698</v>
      </c>
      <c r="AR90" s="56">
        <v>353</v>
      </c>
      <c r="AS90" s="56">
        <f t="shared" si="42"/>
        <v>1051</v>
      </c>
      <c r="AT90" s="82">
        <f t="shared" si="43"/>
        <v>678930.64</v>
      </c>
      <c r="AU90" s="82">
        <v>340179.04</v>
      </c>
      <c r="AV90" s="63">
        <v>358</v>
      </c>
      <c r="AW90" s="63">
        <v>1750</v>
      </c>
      <c r="AX90" s="63">
        <f t="shared" si="44"/>
        <v>1409</v>
      </c>
      <c r="AY90" s="82">
        <f t="shared" si="45"/>
        <v>1019109.6799999999</v>
      </c>
      <c r="AZ90" s="82">
        <v>475141.18</v>
      </c>
      <c r="BA90" s="109">
        <v>351</v>
      </c>
      <c r="BB90" s="82"/>
      <c r="BC90" s="63">
        <v>2100</v>
      </c>
      <c r="BD90" s="63">
        <v>1650</v>
      </c>
      <c r="BE90" s="63">
        <f t="shared" si="46"/>
        <v>1760</v>
      </c>
      <c r="BF90" s="82">
        <f t="shared" si="47"/>
        <v>1494250.8599999999</v>
      </c>
      <c r="BG90" s="106">
        <v>465850.71</v>
      </c>
      <c r="BH90" s="121">
        <v>341</v>
      </c>
      <c r="BI90" s="139">
        <v>350</v>
      </c>
      <c r="BJ90" s="150">
        <f t="shared" si="48"/>
        <v>2450</v>
      </c>
      <c r="BK90" s="29">
        <f t="shared" si="49"/>
        <v>2101</v>
      </c>
      <c r="BL90" s="122">
        <v>452578.61</v>
      </c>
      <c r="BM90" s="82">
        <f t="shared" si="50"/>
        <v>1960101.5699999998</v>
      </c>
      <c r="BN90" s="63">
        <v>329</v>
      </c>
      <c r="BO90" s="63">
        <v>2448</v>
      </c>
      <c r="BP90" s="63">
        <f t="shared" si="51"/>
        <v>2430</v>
      </c>
      <c r="BQ90" s="82">
        <f t="shared" si="52"/>
        <v>2412680.1799999997</v>
      </c>
      <c r="BR90" s="82">
        <v>436652.09</v>
      </c>
      <c r="BS90" s="153">
        <v>394</v>
      </c>
      <c r="BT90" s="154">
        <v>522920.74</v>
      </c>
      <c r="BU90" s="63">
        <v>2798</v>
      </c>
      <c r="BV90" s="63">
        <v>3150</v>
      </c>
      <c r="BW90" s="63">
        <f t="shared" si="53"/>
        <v>2824</v>
      </c>
      <c r="BX90" s="82">
        <f t="shared" si="54"/>
        <v>2849332.2699999996</v>
      </c>
      <c r="BY90" s="163">
        <v>350</v>
      </c>
      <c r="BZ90" s="165">
        <v>536581.5</v>
      </c>
      <c r="CA90" s="82">
        <f t="shared" si="55"/>
        <v>3372253.01</v>
      </c>
      <c r="CB90" s="63">
        <v>3500</v>
      </c>
      <c r="CC90" s="82"/>
      <c r="CD90" s="63">
        <f t="shared" si="56"/>
        <v>3174</v>
      </c>
      <c r="CE90" s="63">
        <v>347</v>
      </c>
      <c r="CF90" s="63">
        <f t="shared" si="35"/>
        <v>3521</v>
      </c>
      <c r="CG90" s="82">
        <v>467747.67</v>
      </c>
      <c r="CH90" s="63"/>
      <c r="CI90" s="64"/>
      <c r="CJ90" s="82">
        <f t="shared" si="36"/>
        <v>4376582.18</v>
      </c>
      <c r="CK90" s="82">
        <f t="shared" si="57"/>
        <v>3908834.51</v>
      </c>
      <c r="CL90" s="63">
        <f t="shared" si="37"/>
        <v>3521</v>
      </c>
      <c r="CM90" s="82">
        <f t="shared" si="38"/>
        <v>4376582.18</v>
      </c>
      <c r="CN90" s="63">
        <f t="shared" si="34"/>
        <v>100.6</v>
      </c>
      <c r="CO90" s="82">
        <f t="shared" si="39"/>
        <v>100.6</v>
      </c>
      <c r="CP90" s="56">
        <v>350</v>
      </c>
      <c r="CQ90" s="56">
        <f>AG90+AI90</f>
        <v>349</v>
      </c>
      <c r="CR90" s="56">
        <v>349</v>
      </c>
      <c r="CS90" s="82">
        <f>AH90+AJ90</f>
        <v>339465.32</v>
      </c>
      <c r="CT90" s="82">
        <v>339465.32</v>
      </c>
      <c r="CU90" s="63">
        <f t="shared" si="60"/>
        <v>99.71428571428571</v>
      </c>
      <c r="CV90" s="21">
        <f t="shared" si="61"/>
        <v>10</v>
      </c>
    </row>
    <row r="91" spans="1:100" s="21" customFormat="1" ht="15">
      <c r="A91" s="62">
        <v>2350101</v>
      </c>
      <c r="B91" s="3" t="s">
        <v>38</v>
      </c>
      <c r="C91" s="60">
        <v>3500</v>
      </c>
      <c r="D91" s="60"/>
      <c r="E91" s="60"/>
      <c r="F91" s="61"/>
      <c r="G91" s="61"/>
      <c r="H91" s="61"/>
      <c r="I91" s="61"/>
      <c r="J91" s="61"/>
      <c r="K91" s="61"/>
      <c r="L91" s="61"/>
      <c r="M91" s="63"/>
      <c r="N91" s="62"/>
      <c r="O91" s="66"/>
      <c r="P91" s="66"/>
      <c r="Q91" s="63"/>
      <c r="R91" s="56"/>
      <c r="S91" s="56"/>
      <c r="T91" s="56"/>
      <c r="U91" s="63"/>
      <c r="V91" s="56"/>
      <c r="W91" s="56"/>
      <c r="X91" s="63"/>
      <c r="Y91" s="63"/>
      <c r="Z91" s="64"/>
      <c r="AA91" s="63"/>
      <c r="AB91" s="63"/>
      <c r="AC91" s="101">
        <v>3800411.97</v>
      </c>
      <c r="AD91" s="56">
        <v>246</v>
      </c>
      <c r="AE91" s="56"/>
      <c r="AF91" s="56">
        <v>855</v>
      </c>
      <c r="AG91" s="56">
        <v>267</v>
      </c>
      <c r="AH91" s="56">
        <v>226407.99</v>
      </c>
      <c r="AI91" s="56">
        <v>294</v>
      </c>
      <c r="AJ91" s="56">
        <v>249303.18</v>
      </c>
      <c r="AK91" s="56">
        <v>913</v>
      </c>
      <c r="AL91" s="56">
        <v>322</v>
      </c>
      <c r="AM91" s="56">
        <f t="shared" si="40"/>
        <v>1177</v>
      </c>
      <c r="AN91" s="93">
        <v>1567</v>
      </c>
      <c r="AO91" s="56"/>
      <c r="AP91" s="56">
        <v>1244</v>
      </c>
      <c r="AQ91" s="56">
        <f t="shared" si="41"/>
        <v>873</v>
      </c>
      <c r="AR91" s="56">
        <v>315</v>
      </c>
      <c r="AS91" s="56">
        <f t="shared" si="42"/>
        <v>1188</v>
      </c>
      <c r="AT91" s="82">
        <f t="shared" si="43"/>
        <v>740277.81</v>
      </c>
      <c r="AU91" s="82">
        <v>266590.8</v>
      </c>
      <c r="AV91" s="63">
        <v>369</v>
      </c>
      <c r="AW91" s="63">
        <v>1823</v>
      </c>
      <c r="AX91" s="63">
        <f t="shared" si="44"/>
        <v>1557</v>
      </c>
      <c r="AY91" s="82">
        <f t="shared" si="45"/>
        <v>1006868.6100000001</v>
      </c>
      <c r="AZ91" s="82">
        <v>445855.32</v>
      </c>
      <c r="BA91" s="112">
        <v>266</v>
      </c>
      <c r="BB91" s="82"/>
      <c r="BC91" s="63">
        <v>2127</v>
      </c>
      <c r="BD91" s="63">
        <v>1750</v>
      </c>
      <c r="BE91" s="63">
        <f t="shared" si="46"/>
        <v>1823</v>
      </c>
      <c r="BF91" s="82">
        <f t="shared" si="47"/>
        <v>1452723.9300000002</v>
      </c>
      <c r="BG91" s="112">
        <v>321402.48000000004</v>
      </c>
      <c r="BH91" s="121">
        <v>310</v>
      </c>
      <c r="BI91" s="139">
        <v>418</v>
      </c>
      <c r="BJ91" s="150">
        <f t="shared" si="48"/>
        <v>2545</v>
      </c>
      <c r="BK91" s="29">
        <f t="shared" si="49"/>
        <v>2133</v>
      </c>
      <c r="BL91" s="122">
        <v>372768.8</v>
      </c>
      <c r="BM91" s="82">
        <f t="shared" si="50"/>
        <v>1774126.4100000001</v>
      </c>
      <c r="BN91" s="63">
        <v>342</v>
      </c>
      <c r="BO91" s="63">
        <v>2551</v>
      </c>
      <c r="BP91" s="63">
        <f t="shared" si="51"/>
        <v>2475</v>
      </c>
      <c r="BQ91" s="82">
        <f t="shared" si="52"/>
        <v>2146895.21</v>
      </c>
      <c r="BR91" s="82">
        <v>411248.16</v>
      </c>
      <c r="BS91" s="153">
        <v>303</v>
      </c>
      <c r="BT91" s="154">
        <v>362012.28</v>
      </c>
      <c r="BU91" s="63">
        <v>2804</v>
      </c>
      <c r="BV91" s="63">
        <v>3104</v>
      </c>
      <c r="BW91" s="63">
        <f t="shared" si="53"/>
        <v>2778</v>
      </c>
      <c r="BX91" s="82">
        <f t="shared" si="54"/>
        <v>2558143.37</v>
      </c>
      <c r="BY91" s="163">
        <v>302</v>
      </c>
      <c r="BZ91" s="165">
        <v>418780.38</v>
      </c>
      <c r="CA91" s="82">
        <f t="shared" si="55"/>
        <v>2920155.6500000004</v>
      </c>
      <c r="CB91" s="63">
        <v>3346</v>
      </c>
      <c r="CC91" s="82"/>
      <c r="CD91" s="63">
        <f t="shared" si="56"/>
        <v>3080</v>
      </c>
      <c r="CE91" s="63">
        <v>296</v>
      </c>
      <c r="CF91" s="63">
        <f t="shared" si="35"/>
        <v>3376</v>
      </c>
      <c r="CG91" s="82">
        <v>341850.4</v>
      </c>
      <c r="CH91" s="63">
        <v>138</v>
      </c>
      <c r="CI91" s="64">
        <v>191824.14</v>
      </c>
      <c r="CJ91" s="82">
        <f t="shared" si="36"/>
        <v>3680786.43</v>
      </c>
      <c r="CK91" s="82">
        <f t="shared" si="57"/>
        <v>3338936.0300000003</v>
      </c>
      <c r="CL91" s="63">
        <f t="shared" si="37"/>
        <v>3514</v>
      </c>
      <c r="CM91" s="82">
        <f t="shared" si="38"/>
        <v>3872610.5700000003</v>
      </c>
      <c r="CN91" s="63">
        <f t="shared" si="34"/>
        <v>100.89659294680216</v>
      </c>
      <c r="CO91" s="82">
        <f t="shared" si="39"/>
        <v>100.4</v>
      </c>
      <c r="CP91" s="56">
        <v>539</v>
      </c>
      <c r="CQ91" s="56">
        <v>560</v>
      </c>
      <c r="CR91" s="56">
        <v>313</v>
      </c>
      <c r="CS91" s="82">
        <v>474863.2</v>
      </c>
      <c r="CT91" s="82">
        <v>265414.61</v>
      </c>
      <c r="CU91" s="63">
        <f t="shared" si="60"/>
        <v>103.89610389610388</v>
      </c>
      <c r="CV91" s="21">
        <f t="shared" si="61"/>
        <v>0</v>
      </c>
    </row>
    <row r="92" spans="1:100" s="21" customFormat="1" ht="15">
      <c r="A92" s="62">
        <v>2360101</v>
      </c>
      <c r="B92" s="3" t="s">
        <v>39</v>
      </c>
      <c r="C92" s="60">
        <v>8000</v>
      </c>
      <c r="D92" s="60"/>
      <c r="E92" s="60"/>
      <c r="F92" s="61"/>
      <c r="G92" s="61"/>
      <c r="H92" s="61"/>
      <c r="I92" s="61"/>
      <c r="J92" s="61"/>
      <c r="K92" s="61"/>
      <c r="L92" s="61"/>
      <c r="M92" s="63"/>
      <c r="N92" s="62"/>
      <c r="O92" s="66"/>
      <c r="P92" s="66"/>
      <c r="Q92" s="63"/>
      <c r="R92" s="56"/>
      <c r="S92" s="56"/>
      <c r="T92" s="56"/>
      <c r="U92" s="63"/>
      <c r="V92" s="56"/>
      <c r="W92" s="56"/>
      <c r="X92" s="63"/>
      <c r="Y92" s="63"/>
      <c r="Z92" s="64"/>
      <c r="AA92" s="63"/>
      <c r="AB92" s="63"/>
      <c r="AC92" s="101">
        <v>9529468.479999999</v>
      </c>
      <c r="AD92" s="56">
        <v>720</v>
      </c>
      <c r="AE92" s="56"/>
      <c r="AF92" s="56">
        <v>2190</v>
      </c>
      <c r="AG92" s="56">
        <v>50</v>
      </c>
      <c r="AH92" s="56">
        <v>47644</v>
      </c>
      <c r="AI92" s="56">
        <v>679</v>
      </c>
      <c r="AJ92" s="56">
        <v>647005.52</v>
      </c>
      <c r="AK92" s="56">
        <v>1715</v>
      </c>
      <c r="AL92" s="56">
        <v>770</v>
      </c>
      <c r="AM92" s="56">
        <f t="shared" si="40"/>
        <v>2960</v>
      </c>
      <c r="AN92" s="93">
        <v>3806</v>
      </c>
      <c r="AO92" s="56"/>
      <c r="AP92" s="56">
        <v>2922</v>
      </c>
      <c r="AQ92" s="56">
        <f t="shared" si="41"/>
        <v>1667</v>
      </c>
      <c r="AR92" s="56">
        <v>999</v>
      </c>
      <c r="AS92" s="56">
        <f t="shared" si="42"/>
        <v>2666</v>
      </c>
      <c r="AT92" s="82">
        <f t="shared" si="43"/>
        <v>1588450.96</v>
      </c>
      <c r="AU92" s="82">
        <v>950938.11</v>
      </c>
      <c r="AV92" s="63">
        <v>988</v>
      </c>
      <c r="AW92" s="63">
        <v>4526</v>
      </c>
      <c r="AX92" s="63">
        <f t="shared" si="44"/>
        <v>3654</v>
      </c>
      <c r="AY92" s="82">
        <f t="shared" si="45"/>
        <v>2539389.07</v>
      </c>
      <c r="AZ92" s="82">
        <v>1294220.72</v>
      </c>
      <c r="BA92" s="112">
        <v>797</v>
      </c>
      <c r="BB92" s="82"/>
      <c r="BC92" s="63">
        <v>5246</v>
      </c>
      <c r="BD92" s="63">
        <v>4390</v>
      </c>
      <c r="BE92" s="63">
        <f t="shared" si="46"/>
        <v>4451</v>
      </c>
      <c r="BF92" s="82">
        <f t="shared" si="47"/>
        <v>3833609.79</v>
      </c>
      <c r="BG92" s="112">
        <v>1044022.18</v>
      </c>
      <c r="BH92" s="121">
        <v>737</v>
      </c>
      <c r="BI92" s="139">
        <v>706</v>
      </c>
      <c r="BJ92" s="150">
        <f t="shared" si="48"/>
        <v>5952</v>
      </c>
      <c r="BK92" s="29">
        <f t="shared" si="49"/>
        <v>5188</v>
      </c>
      <c r="BL92" s="122">
        <v>963288.48</v>
      </c>
      <c r="BM92" s="82">
        <f t="shared" si="50"/>
        <v>4877631.97</v>
      </c>
      <c r="BN92" s="63">
        <v>648</v>
      </c>
      <c r="BO92" s="63">
        <v>5952</v>
      </c>
      <c r="BP92" s="63">
        <f t="shared" si="51"/>
        <v>5836</v>
      </c>
      <c r="BQ92" s="82">
        <f t="shared" si="52"/>
        <v>5840920.449999999</v>
      </c>
      <c r="BR92" s="82">
        <v>846961.92</v>
      </c>
      <c r="BS92" s="153">
        <v>654</v>
      </c>
      <c r="BT92" s="154">
        <v>851534.16</v>
      </c>
      <c r="BU92" s="63">
        <v>6645</v>
      </c>
      <c r="BV92" s="63">
        <v>7325</v>
      </c>
      <c r="BW92" s="63">
        <f t="shared" si="53"/>
        <v>6490</v>
      </c>
      <c r="BX92" s="82">
        <f t="shared" si="54"/>
        <v>6687882.369999999</v>
      </c>
      <c r="BY92" s="163">
        <v>881</v>
      </c>
      <c r="BZ92" s="165">
        <v>1317835.04</v>
      </c>
      <c r="CA92" s="82">
        <f t="shared" si="55"/>
        <v>7539416.529999999</v>
      </c>
      <c r="CB92" s="63">
        <v>8000</v>
      </c>
      <c r="CC92" s="82"/>
      <c r="CD92" s="63">
        <f t="shared" si="56"/>
        <v>7371</v>
      </c>
      <c r="CE92" s="63">
        <v>776</v>
      </c>
      <c r="CF92" s="63">
        <f t="shared" si="35"/>
        <v>8147</v>
      </c>
      <c r="CG92" s="82">
        <v>972227.12</v>
      </c>
      <c r="CH92" s="63">
        <v>146</v>
      </c>
      <c r="CI92" s="64">
        <v>215710.62</v>
      </c>
      <c r="CJ92" s="82">
        <f t="shared" si="36"/>
        <v>9829478.69</v>
      </c>
      <c r="CK92" s="82">
        <f t="shared" si="57"/>
        <v>8857251.57</v>
      </c>
      <c r="CL92" s="63">
        <f t="shared" si="37"/>
        <v>8293</v>
      </c>
      <c r="CM92" s="82">
        <f t="shared" si="38"/>
        <v>10045189.309999999</v>
      </c>
      <c r="CN92" s="63">
        <f t="shared" si="34"/>
        <v>101.8375</v>
      </c>
      <c r="CO92" s="82">
        <f t="shared" si="39"/>
        <v>103.6625</v>
      </c>
      <c r="CP92" s="56">
        <v>1440</v>
      </c>
      <c r="CQ92" s="56">
        <v>728</v>
      </c>
      <c r="CR92" s="56">
        <v>939</v>
      </c>
      <c r="CS92" s="82">
        <v>693696.64</v>
      </c>
      <c r="CT92" s="82">
        <v>894754.32</v>
      </c>
      <c r="CU92" s="63">
        <f t="shared" si="60"/>
        <v>50.55555555555556</v>
      </c>
      <c r="CV92" s="21">
        <f t="shared" si="61"/>
        <v>-75</v>
      </c>
    </row>
    <row r="93" spans="1:100" s="21" customFormat="1" ht="15">
      <c r="A93" s="62">
        <v>2400101</v>
      </c>
      <c r="B93" s="3" t="s">
        <v>40</v>
      </c>
      <c r="C93" s="60">
        <v>1700</v>
      </c>
      <c r="D93" s="60"/>
      <c r="E93" s="60"/>
      <c r="F93" s="61"/>
      <c r="G93" s="61"/>
      <c r="H93" s="61"/>
      <c r="I93" s="61"/>
      <c r="J93" s="61"/>
      <c r="K93" s="61"/>
      <c r="L93" s="61"/>
      <c r="M93" s="63"/>
      <c r="N93" s="62"/>
      <c r="O93" s="66"/>
      <c r="P93" s="66"/>
      <c r="Q93" s="63"/>
      <c r="R93" s="56"/>
      <c r="S93" s="56"/>
      <c r="T93" s="56"/>
      <c r="U93" s="63"/>
      <c r="V93" s="56"/>
      <c r="W93" s="56"/>
      <c r="X93" s="63"/>
      <c r="Y93" s="63"/>
      <c r="Z93" s="64"/>
      <c r="AA93" s="63"/>
      <c r="AB93" s="63"/>
      <c r="AC93" s="102">
        <v>2512141</v>
      </c>
      <c r="AD93" s="56">
        <v>0</v>
      </c>
      <c r="AE93" s="56"/>
      <c r="AF93" s="56">
        <v>0</v>
      </c>
      <c r="AG93" s="56"/>
      <c r="AH93" s="56"/>
      <c r="AI93" s="56">
        <v>0</v>
      </c>
      <c r="AJ93" s="56"/>
      <c r="AK93" s="56">
        <v>0</v>
      </c>
      <c r="AL93" s="56">
        <v>200</v>
      </c>
      <c r="AM93" s="56">
        <f t="shared" si="40"/>
        <v>200</v>
      </c>
      <c r="AN93" s="94">
        <v>300</v>
      </c>
      <c r="AO93" s="56"/>
      <c r="AP93" s="56">
        <v>234</v>
      </c>
      <c r="AQ93" s="56">
        <f t="shared" si="41"/>
        <v>0</v>
      </c>
      <c r="AR93" s="56">
        <v>211</v>
      </c>
      <c r="AS93" s="56">
        <f t="shared" si="42"/>
        <v>211</v>
      </c>
      <c r="AT93" s="82">
        <f t="shared" si="43"/>
        <v>0</v>
      </c>
      <c r="AU93" s="82">
        <v>237676.73</v>
      </c>
      <c r="AV93" s="63">
        <v>106</v>
      </c>
      <c r="AW93" s="63">
        <v>400</v>
      </c>
      <c r="AX93" s="63">
        <f t="shared" si="44"/>
        <v>317</v>
      </c>
      <c r="AY93" s="82">
        <f t="shared" si="45"/>
        <v>237676.73</v>
      </c>
      <c r="AZ93" s="82">
        <v>161604.42</v>
      </c>
      <c r="BA93" s="109">
        <v>79</v>
      </c>
      <c r="BB93" s="82"/>
      <c r="BC93" s="63">
        <v>700</v>
      </c>
      <c r="BD93" s="63">
        <v>396</v>
      </c>
      <c r="BE93" s="63">
        <f t="shared" si="46"/>
        <v>396</v>
      </c>
      <c r="BF93" s="82">
        <f t="shared" si="47"/>
        <v>399281.15</v>
      </c>
      <c r="BG93" s="106">
        <v>120441.03</v>
      </c>
      <c r="BH93" s="121">
        <v>74</v>
      </c>
      <c r="BI93" s="139">
        <v>800</v>
      </c>
      <c r="BJ93" s="150">
        <f t="shared" si="48"/>
        <v>1500</v>
      </c>
      <c r="BK93" s="29">
        <f t="shared" si="49"/>
        <v>470</v>
      </c>
      <c r="BL93" s="122">
        <v>112919.68</v>
      </c>
      <c r="BM93" s="82">
        <f t="shared" si="50"/>
        <v>519722.18000000005</v>
      </c>
      <c r="BN93" s="63">
        <v>920</v>
      </c>
      <c r="BO93" s="63">
        <v>1500</v>
      </c>
      <c r="BP93" s="63">
        <f t="shared" si="51"/>
        <v>1390</v>
      </c>
      <c r="BQ93" s="82">
        <f t="shared" si="52"/>
        <v>632641.8600000001</v>
      </c>
      <c r="BR93" s="82">
        <v>1403938.4</v>
      </c>
      <c r="BS93" s="153">
        <v>308</v>
      </c>
      <c r="BT93" s="154">
        <v>470014.16</v>
      </c>
      <c r="BU93" s="63">
        <v>1700</v>
      </c>
      <c r="BV93" s="63">
        <v>1700</v>
      </c>
      <c r="BW93" s="63">
        <f t="shared" si="53"/>
        <v>1698</v>
      </c>
      <c r="BX93" s="82">
        <f t="shared" si="54"/>
        <v>2036580.26</v>
      </c>
      <c r="BY93" s="163">
        <v>29</v>
      </c>
      <c r="BZ93" s="165">
        <v>51126.13</v>
      </c>
      <c r="CA93" s="82">
        <f t="shared" si="55"/>
        <v>2506594.42</v>
      </c>
      <c r="CB93" s="63">
        <v>1700</v>
      </c>
      <c r="CC93" s="82"/>
      <c r="CD93" s="63">
        <f t="shared" si="56"/>
        <v>1727</v>
      </c>
      <c r="CE93" s="63">
        <v>0</v>
      </c>
      <c r="CF93" s="63">
        <f t="shared" si="35"/>
        <v>1727</v>
      </c>
      <c r="CG93" s="82">
        <v>0</v>
      </c>
      <c r="CH93" s="63"/>
      <c r="CI93" s="64"/>
      <c r="CJ93" s="82">
        <f t="shared" si="36"/>
        <v>2557720.55</v>
      </c>
      <c r="CK93" s="82">
        <f t="shared" si="57"/>
        <v>2557720.55</v>
      </c>
      <c r="CL93" s="63">
        <f t="shared" si="37"/>
        <v>1727</v>
      </c>
      <c r="CM93" s="82">
        <f t="shared" si="38"/>
        <v>2557720.55</v>
      </c>
      <c r="CN93" s="63">
        <f t="shared" si="34"/>
        <v>101.58823529411765</v>
      </c>
      <c r="CO93" s="82">
        <f t="shared" si="39"/>
        <v>101.58823529411765</v>
      </c>
      <c r="CP93" s="56">
        <v>0</v>
      </c>
      <c r="CQ93" s="56">
        <f>AG93+AI93</f>
        <v>0</v>
      </c>
      <c r="CR93" s="56"/>
      <c r="CS93" s="82">
        <f>AH93+AJ93</f>
        <v>0</v>
      </c>
      <c r="CT93" s="82"/>
      <c r="CU93" s="63">
        <v>0</v>
      </c>
      <c r="CV93" s="21">
        <f t="shared" si="61"/>
        <v>-4</v>
      </c>
    </row>
    <row r="94" spans="1:100" s="21" customFormat="1" ht="15">
      <c r="A94" s="62">
        <v>2410101</v>
      </c>
      <c r="B94" s="3" t="s">
        <v>41</v>
      </c>
      <c r="C94" s="60">
        <v>6800</v>
      </c>
      <c r="D94" s="60"/>
      <c r="E94" s="60"/>
      <c r="F94" s="61"/>
      <c r="G94" s="61"/>
      <c r="H94" s="61"/>
      <c r="I94" s="61"/>
      <c r="J94" s="61"/>
      <c r="K94" s="61"/>
      <c r="L94" s="61"/>
      <c r="M94" s="63"/>
      <c r="N94" s="62"/>
      <c r="O94" s="66"/>
      <c r="P94" s="66"/>
      <c r="Q94" s="63"/>
      <c r="R94" s="56"/>
      <c r="S94" s="56"/>
      <c r="T94" s="56"/>
      <c r="U94" s="63"/>
      <c r="V94" s="56"/>
      <c r="W94" s="56"/>
      <c r="X94" s="63"/>
      <c r="Y94" s="63"/>
      <c r="Z94" s="64"/>
      <c r="AA94" s="63"/>
      <c r="AB94" s="63"/>
      <c r="AC94" s="102">
        <v>8357275.04</v>
      </c>
      <c r="AD94" s="56">
        <v>566</v>
      </c>
      <c r="AE94" s="56"/>
      <c r="AF94" s="56">
        <v>1700</v>
      </c>
      <c r="AG94" s="56">
        <v>716</v>
      </c>
      <c r="AH94" s="56">
        <v>731057.48</v>
      </c>
      <c r="AI94" s="56">
        <v>92</v>
      </c>
      <c r="AJ94" s="56">
        <v>93934.76</v>
      </c>
      <c r="AK94" s="56">
        <v>2199</v>
      </c>
      <c r="AL94" s="56">
        <v>566</v>
      </c>
      <c r="AM94" s="56">
        <f t="shared" si="40"/>
        <v>2266</v>
      </c>
      <c r="AN94" s="94">
        <v>3404</v>
      </c>
      <c r="AO94" s="56"/>
      <c r="AP94" s="56">
        <v>2700</v>
      </c>
      <c r="AQ94" s="56">
        <f t="shared" si="41"/>
        <v>2159</v>
      </c>
      <c r="AR94" s="56">
        <v>555</v>
      </c>
      <c r="AS94" s="56">
        <f t="shared" si="42"/>
        <v>2714</v>
      </c>
      <c r="AT94" s="82">
        <f t="shared" si="43"/>
        <v>2204403.77</v>
      </c>
      <c r="AU94" s="82">
        <v>561984.81</v>
      </c>
      <c r="AV94" s="63">
        <v>728</v>
      </c>
      <c r="AW94" s="63">
        <v>4080</v>
      </c>
      <c r="AX94" s="63">
        <f t="shared" si="44"/>
        <v>3442</v>
      </c>
      <c r="AY94" s="82">
        <f t="shared" si="45"/>
        <v>2766388.58</v>
      </c>
      <c r="AZ94" s="82">
        <v>976079.66</v>
      </c>
      <c r="BA94" s="109">
        <v>631</v>
      </c>
      <c r="BB94" s="82"/>
      <c r="BC94" s="63">
        <v>4760</v>
      </c>
      <c r="BD94" s="63">
        <v>3900</v>
      </c>
      <c r="BE94" s="63">
        <f t="shared" si="46"/>
        <v>4073</v>
      </c>
      <c r="BF94" s="82">
        <f t="shared" si="47"/>
        <v>3742468.24</v>
      </c>
      <c r="BG94" s="106">
        <v>862952.58</v>
      </c>
      <c r="BH94" s="121">
        <v>573</v>
      </c>
      <c r="BI94" s="139">
        <v>879</v>
      </c>
      <c r="BJ94" s="150">
        <f t="shared" si="48"/>
        <v>5639</v>
      </c>
      <c r="BK94" s="29">
        <f t="shared" si="49"/>
        <v>4646</v>
      </c>
      <c r="BL94" s="122">
        <v>784540.14</v>
      </c>
      <c r="BM94" s="82">
        <f t="shared" si="50"/>
        <v>4605420.82</v>
      </c>
      <c r="BN94" s="63">
        <v>612</v>
      </c>
      <c r="BO94" s="63">
        <v>5520</v>
      </c>
      <c r="BP94" s="63">
        <f t="shared" si="51"/>
        <v>5258</v>
      </c>
      <c r="BQ94" s="82">
        <f t="shared" si="52"/>
        <v>5389960.96</v>
      </c>
      <c r="BR94" s="82">
        <v>837938.16</v>
      </c>
      <c r="BS94" s="153">
        <v>668</v>
      </c>
      <c r="BT94" s="154">
        <v>914612.24</v>
      </c>
      <c r="BU94" s="63">
        <v>6120</v>
      </c>
      <c r="BV94" s="63">
        <v>6800</v>
      </c>
      <c r="BW94" s="63">
        <f t="shared" si="53"/>
        <v>5926</v>
      </c>
      <c r="BX94" s="82">
        <f t="shared" si="54"/>
        <v>6227899.12</v>
      </c>
      <c r="BY94" s="163">
        <v>698</v>
      </c>
      <c r="BZ94" s="165">
        <v>1101346.28</v>
      </c>
      <c r="CA94" s="82">
        <f t="shared" si="55"/>
        <v>7142511.36</v>
      </c>
      <c r="CB94" s="63">
        <v>6800</v>
      </c>
      <c r="CC94" s="82"/>
      <c r="CD94" s="63">
        <f t="shared" si="56"/>
        <v>6624</v>
      </c>
      <c r="CE94" s="63">
        <v>174</v>
      </c>
      <c r="CF94" s="63">
        <f t="shared" si="35"/>
        <v>6798</v>
      </c>
      <c r="CG94" s="82">
        <v>246584.52</v>
      </c>
      <c r="CH94" s="63">
        <v>36</v>
      </c>
      <c r="CI94" s="64">
        <v>49290.48</v>
      </c>
      <c r="CJ94" s="82">
        <f t="shared" si="36"/>
        <v>8490442.16</v>
      </c>
      <c r="CK94" s="82">
        <f t="shared" si="57"/>
        <v>8243857.640000001</v>
      </c>
      <c r="CL94" s="63">
        <f t="shared" si="37"/>
        <v>6834</v>
      </c>
      <c r="CM94" s="82">
        <f t="shared" si="38"/>
        <v>8539732.64</v>
      </c>
      <c r="CN94" s="63">
        <f t="shared" si="34"/>
        <v>99.97058823529412</v>
      </c>
      <c r="CO94" s="82">
        <f t="shared" si="39"/>
        <v>100.49999999999999</v>
      </c>
      <c r="CP94" s="56">
        <v>1132</v>
      </c>
      <c r="CQ94" s="56">
        <v>805</v>
      </c>
      <c r="CR94" s="56">
        <v>1354</v>
      </c>
      <c r="CS94" s="82">
        <v>821929.15</v>
      </c>
      <c r="CT94" s="82">
        <v>1382474.62</v>
      </c>
      <c r="CU94" s="63">
        <f t="shared" si="60"/>
        <v>71.113074204947</v>
      </c>
      <c r="CV94" s="21">
        <f t="shared" si="61"/>
        <v>-7</v>
      </c>
    </row>
    <row r="95" spans="1:100" s="21" customFormat="1" ht="15">
      <c r="A95" s="62">
        <v>2420101</v>
      </c>
      <c r="B95" s="3" t="s">
        <v>42</v>
      </c>
      <c r="C95" s="60">
        <v>3500</v>
      </c>
      <c r="D95" s="60"/>
      <c r="E95" s="60"/>
      <c r="F95" s="61"/>
      <c r="G95" s="61"/>
      <c r="H95" s="61"/>
      <c r="I95" s="61"/>
      <c r="J95" s="61"/>
      <c r="K95" s="61"/>
      <c r="L95" s="61"/>
      <c r="M95" s="63"/>
      <c r="N95" s="62"/>
      <c r="O95" s="66"/>
      <c r="P95" s="66"/>
      <c r="Q95" s="63"/>
      <c r="R95" s="56"/>
      <c r="S95" s="56"/>
      <c r="T95" s="56"/>
      <c r="U95" s="63"/>
      <c r="V95" s="56"/>
      <c r="W95" s="56"/>
      <c r="X95" s="63"/>
      <c r="Y95" s="63"/>
      <c r="Z95" s="64"/>
      <c r="AA95" s="63"/>
      <c r="AB95" s="63"/>
      <c r="AC95" s="102">
        <v>4061961.97</v>
      </c>
      <c r="AD95" s="56">
        <v>150</v>
      </c>
      <c r="AE95" s="56"/>
      <c r="AF95" s="56">
        <v>850</v>
      </c>
      <c r="AG95" s="56">
        <v>169</v>
      </c>
      <c r="AH95" s="56">
        <v>157452.23</v>
      </c>
      <c r="AI95" s="56">
        <v>370</v>
      </c>
      <c r="AJ95" s="56">
        <v>344717.9</v>
      </c>
      <c r="AK95" s="56">
        <v>893</v>
      </c>
      <c r="AL95" s="56">
        <v>350</v>
      </c>
      <c r="AM95" s="56">
        <f t="shared" si="40"/>
        <v>1200</v>
      </c>
      <c r="AN95" s="94">
        <v>1549</v>
      </c>
      <c r="AO95" s="56"/>
      <c r="AP95" s="56">
        <v>1261</v>
      </c>
      <c r="AQ95" s="56">
        <f t="shared" si="41"/>
        <v>852</v>
      </c>
      <c r="AR95" s="56">
        <v>360</v>
      </c>
      <c r="AS95" s="56">
        <f t="shared" si="42"/>
        <v>1212</v>
      </c>
      <c r="AT95" s="82">
        <f t="shared" si="43"/>
        <v>793782.8400000001</v>
      </c>
      <c r="AU95" s="82">
        <v>332310.21</v>
      </c>
      <c r="AV95" s="63">
        <v>368</v>
      </c>
      <c r="AW95" s="63">
        <v>1849</v>
      </c>
      <c r="AX95" s="63">
        <f t="shared" si="44"/>
        <v>1580</v>
      </c>
      <c r="AY95" s="82">
        <f t="shared" si="45"/>
        <v>1126093.05</v>
      </c>
      <c r="AZ95" s="82">
        <v>471459.52</v>
      </c>
      <c r="BA95" s="109">
        <v>275</v>
      </c>
      <c r="BB95" s="82"/>
      <c r="BC95" s="63">
        <v>2149</v>
      </c>
      <c r="BD95" s="63">
        <v>1849</v>
      </c>
      <c r="BE95" s="63">
        <f t="shared" si="46"/>
        <v>1855</v>
      </c>
      <c r="BF95" s="82">
        <f t="shared" si="47"/>
        <v>1597552.57</v>
      </c>
      <c r="BG95" s="106">
        <v>352313.5</v>
      </c>
      <c r="BH95" s="121">
        <v>324</v>
      </c>
      <c r="BI95" s="139">
        <v>300</v>
      </c>
      <c r="BJ95" s="150">
        <f t="shared" si="48"/>
        <v>2449</v>
      </c>
      <c r="BK95" s="29">
        <f t="shared" si="49"/>
        <v>2179</v>
      </c>
      <c r="BL95" s="122">
        <v>416968.56</v>
      </c>
      <c r="BM95" s="82">
        <f t="shared" si="50"/>
        <v>1949866.07</v>
      </c>
      <c r="BN95" s="63">
        <v>321</v>
      </c>
      <c r="BO95" s="63">
        <v>2474</v>
      </c>
      <c r="BP95" s="63">
        <f t="shared" si="51"/>
        <v>2500</v>
      </c>
      <c r="BQ95" s="82">
        <f t="shared" si="52"/>
        <v>2366834.63</v>
      </c>
      <c r="BR95" s="82">
        <v>413107.74</v>
      </c>
      <c r="BS95" s="153">
        <v>355</v>
      </c>
      <c r="BT95" s="154">
        <v>456863.7</v>
      </c>
      <c r="BU95" s="63">
        <v>2856</v>
      </c>
      <c r="BV95" s="63">
        <v>3201</v>
      </c>
      <c r="BW95" s="63">
        <f t="shared" si="53"/>
        <v>2855</v>
      </c>
      <c r="BX95" s="82">
        <f t="shared" si="54"/>
        <v>2779942.37</v>
      </c>
      <c r="BY95" s="163">
        <v>308</v>
      </c>
      <c r="BZ95" s="165">
        <v>454220.7</v>
      </c>
      <c r="CA95" s="82">
        <f t="shared" si="55"/>
        <v>3236806.0700000003</v>
      </c>
      <c r="CB95" s="63">
        <v>3500</v>
      </c>
      <c r="CC95" s="82"/>
      <c r="CD95" s="63">
        <f t="shared" si="56"/>
        <v>3163</v>
      </c>
      <c r="CE95" s="63">
        <v>380</v>
      </c>
      <c r="CF95" s="63">
        <f t="shared" si="35"/>
        <v>3543</v>
      </c>
      <c r="CG95" s="82">
        <v>489037.2</v>
      </c>
      <c r="CH95" s="63">
        <v>52</v>
      </c>
      <c r="CI95" s="64">
        <v>78972.18</v>
      </c>
      <c r="CJ95" s="82">
        <f t="shared" si="36"/>
        <v>4180063.9700000007</v>
      </c>
      <c r="CK95" s="82">
        <f t="shared" si="57"/>
        <v>3691026.7700000005</v>
      </c>
      <c r="CL95" s="63">
        <f t="shared" si="37"/>
        <v>3595</v>
      </c>
      <c r="CM95" s="82">
        <f t="shared" si="38"/>
        <v>4259036.15</v>
      </c>
      <c r="CN95" s="63">
        <f t="shared" si="34"/>
        <v>101.22857142857143</v>
      </c>
      <c r="CO95" s="82">
        <f t="shared" si="39"/>
        <v>102.71428571428571</v>
      </c>
      <c r="CP95" s="56">
        <v>517</v>
      </c>
      <c r="CQ95" s="56">
        <v>538</v>
      </c>
      <c r="CR95" s="56">
        <v>314</v>
      </c>
      <c r="CS95" s="82">
        <v>501238.46</v>
      </c>
      <c r="CT95" s="82">
        <v>292544.38</v>
      </c>
      <c r="CU95" s="63">
        <f t="shared" si="60"/>
        <v>104.06189555125724</v>
      </c>
      <c r="CV95" s="21">
        <f t="shared" si="61"/>
        <v>6</v>
      </c>
    </row>
    <row r="96" spans="1:100" s="21" customFormat="1" ht="15">
      <c r="A96" s="62">
        <v>2440101</v>
      </c>
      <c r="B96" s="3" t="s">
        <v>43</v>
      </c>
      <c r="C96" s="60">
        <v>2900</v>
      </c>
      <c r="D96" s="60"/>
      <c r="E96" s="60"/>
      <c r="F96" s="61"/>
      <c r="G96" s="61"/>
      <c r="H96" s="61"/>
      <c r="I96" s="61"/>
      <c r="J96" s="61"/>
      <c r="K96" s="61"/>
      <c r="L96" s="61"/>
      <c r="M96" s="63"/>
      <c r="N96" s="62"/>
      <c r="O96" s="66"/>
      <c r="P96" s="66"/>
      <c r="Q96" s="63"/>
      <c r="R96" s="56"/>
      <c r="S96" s="56"/>
      <c r="T96" s="56"/>
      <c r="U96" s="63"/>
      <c r="V96" s="56"/>
      <c r="W96" s="56"/>
      <c r="X96" s="63"/>
      <c r="Y96" s="63"/>
      <c r="Z96" s="64"/>
      <c r="AA96" s="63"/>
      <c r="AB96" s="63"/>
      <c r="AC96" s="101">
        <v>3352558.4299999997</v>
      </c>
      <c r="AD96" s="56">
        <v>0</v>
      </c>
      <c r="AE96" s="56"/>
      <c r="AF96" s="56">
        <v>580</v>
      </c>
      <c r="AG96" s="56"/>
      <c r="AH96" s="56"/>
      <c r="AI96" s="56">
        <v>239</v>
      </c>
      <c r="AJ96" s="56">
        <v>215126.29</v>
      </c>
      <c r="AK96" s="56">
        <v>597</v>
      </c>
      <c r="AL96" s="56">
        <v>290</v>
      </c>
      <c r="AM96" s="56">
        <f t="shared" si="40"/>
        <v>870</v>
      </c>
      <c r="AN96" s="93">
        <v>1160</v>
      </c>
      <c r="AO96" s="56"/>
      <c r="AP96" s="56">
        <v>888</v>
      </c>
      <c r="AQ96" s="56">
        <f t="shared" si="41"/>
        <v>495</v>
      </c>
      <c r="AR96" s="56">
        <v>294</v>
      </c>
      <c r="AS96" s="56">
        <f t="shared" si="42"/>
        <v>789</v>
      </c>
      <c r="AT96" s="82">
        <f t="shared" si="43"/>
        <v>445554.45</v>
      </c>
      <c r="AU96" s="82">
        <v>261256.98</v>
      </c>
      <c r="AV96" s="63">
        <v>260</v>
      </c>
      <c r="AW96" s="63">
        <v>1450</v>
      </c>
      <c r="AX96" s="63">
        <f t="shared" si="44"/>
        <v>1049</v>
      </c>
      <c r="AY96" s="82">
        <f t="shared" si="45"/>
        <v>706811.43</v>
      </c>
      <c r="AZ96" s="82">
        <v>325863.2</v>
      </c>
      <c r="BA96" s="112">
        <v>328</v>
      </c>
      <c r="BB96" s="82"/>
      <c r="BC96" s="63">
        <v>1740</v>
      </c>
      <c r="BD96" s="63">
        <v>1280</v>
      </c>
      <c r="BE96" s="63">
        <f t="shared" si="46"/>
        <v>1377</v>
      </c>
      <c r="BF96" s="82">
        <f t="shared" si="47"/>
        <v>1032674.6300000001</v>
      </c>
      <c r="BG96" s="112">
        <v>411088.95999999996</v>
      </c>
      <c r="BH96" s="121">
        <v>383</v>
      </c>
      <c r="BI96" s="139">
        <v>317</v>
      </c>
      <c r="BJ96" s="150">
        <f t="shared" si="48"/>
        <v>2057</v>
      </c>
      <c r="BK96" s="29">
        <f t="shared" si="49"/>
        <v>1760</v>
      </c>
      <c r="BL96" s="122">
        <v>480021.56</v>
      </c>
      <c r="BM96" s="82">
        <f t="shared" si="50"/>
        <v>1443763.59</v>
      </c>
      <c r="BN96" s="63">
        <v>258</v>
      </c>
      <c r="BO96" s="63">
        <v>2030</v>
      </c>
      <c r="BP96" s="63">
        <f t="shared" si="51"/>
        <v>2018</v>
      </c>
      <c r="BQ96" s="82">
        <f t="shared" si="52"/>
        <v>1923785.1500000001</v>
      </c>
      <c r="BR96" s="82">
        <v>323356.56</v>
      </c>
      <c r="BS96" s="153">
        <v>244</v>
      </c>
      <c r="BT96" s="154">
        <v>305810.08</v>
      </c>
      <c r="BU96" s="63">
        <v>2320</v>
      </c>
      <c r="BV96" s="63">
        <v>2610</v>
      </c>
      <c r="BW96" s="63">
        <f t="shared" si="53"/>
        <v>2262</v>
      </c>
      <c r="BX96" s="82">
        <f t="shared" si="54"/>
        <v>2247141.71</v>
      </c>
      <c r="BY96" s="163">
        <v>309</v>
      </c>
      <c r="BZ96" s="165">
        <v>444820.95</v>
      </c>
      <c r="CA96" s="82">
        <f t="shared" si="55"/>
        <v>2552951.79</v>
      </c>
      <c r="CB96" s="63">
        <v>2900</v>
      </c>
      <c r="CC96" s="82"/>
      <c r="CD96" s="63">
        <f t="shared" si="56"/>
        <v>2571</v>
      </c>
      <c r="CE96" s="63">
        <v>378</v>
      </c>
      <c r="CF96" s="63">
        <f t="shared" si="35"/>
        <v>2949</v>
      </c>
      <c r="CG96" s="82">
        <v>473754.96</v>
      </c>
      <c r="CH96" s="63"/>
      <c r="CI96" s="64"/>
      <c r="CJ96" s="82">
        <f t="shared" si="36"/>
        <v>3471527.7</v>
      </c>
      <c r="CK96" s="82">
        <f t="shared" si="57"/>
        <v>2997772.74</v>
      </c>
      <c r="CL96" s="63">
        <f t="shared" si="37"/>
        <v>2949</v>
      </c>
      <c r="CM96" s="82">
        <f t="shared" si="38"/>
        <v>3471527.7</v>
      </c>
      <c r="CN96" s="63">
        <f t="shared" si="34"/>
        <v>101.6896551724138</v>
      </c>
      <c r="CO96" s="82">
        <f t="shared" si="39"/>
        <v>101.6896551724138</v>
      </c>
      <c r="CP96" s="56">
        <v>290</v>
      </c>
      <c r="CQ96" s="56">
        <f>AG96+AI96</f>
        <v>239</v>
      </c>
      <c r="CR96" s="56">
        <v>256</v>
      </c>
      <c r="CS96" s="82">
        <f>AH96+AJ96</f>
        <v>215126.29</v>
      </c>
      <c r="CT96" s="82">
        <v>230428.16</v>
      </c>
      <c r="CU96" s="63">
        <f t="shared" si="60"/>
        <v>82.41379310344827</v>
      </c>
      <c r="CV96" s="21">
        <f t="shared" si="61"/>
        <v>-73</v>
      </c>
    </row>
    <row r="97" spans="1:100" s="21" customFormat="1" ht="15">
      <c r="A97" s="62">
        <v>2450101</v>
      </c>
      <c r="B97" s="3" t="s">
        <v>44</v>
      </c>
      <c r="C97" s="60">
        <v>3200</v>
      </c>
      <c r="D97" s="60"/>
      <c r="E97" s="60"/>
      <c r="F97" s="61"/>
      <c r="G97" s="61"/>
      <c r="H97" s="61"/>
      <c r="I97" s="61"/>
      <c r="J97" s="61"/>
      <c r="K97" s="61"/>
      <c r="L97" s="61"/>
      <c r="M97" s="63"/>
      <c r="N97" s="62"/>
      <c r="O97" s="66"/>
      <c r="P97" s="66"/>
      <c r="Q97" s="63"/>
      <c r="R97" s="56"/>
      <c r="S97" s="56"/>
      <c r="T97" s="56"/>
      <c r="U97" s="63"/>
      <c r="V97" s="56"/>
      <c r="W97" s="56"/>
      <c r="X97" s="63"/>
      <c r="Y97" s="63"/>
      <c r="Z97" s="64"/>
      <c r="AA97" s="63"/>
      <c r="AB97" s="63"/>
      <c r="AC97" s="102">
        <v>3703031.31</v>
      </c>
      <c r="AD97" s="56">
        <v>400</v>
      </c>
      <c r="AE97" s="56"/>
      <c r="AF97" s="56">
        <v>1011</v>
      </c>
      <c r="AG97" s="56">
        <v>403</v>
      </c>
      <c r="AH97" s="56">
        <v>371449.13</v>
      </c>
      <c r="AI97" s="56">
        <v>305</v>
      </c>
      <c r="AJ97" s="56">
        <v>281121.55</v>
      </c>
      <c r="AK97" s="56">
        <v>1180</v>
      </c>
      <c r="AL97" s="56">
        <v>300</v>
      </c>
      <c r="AM97" s="56">
        <f t="shared" si="40"/>
        <v>1311</v>
      </c>
      <c r="AN97" s="94">
        <v>1622</v>
      </c>
      <c r="AO97" s="56"/>
      <c r="AP97" s="56">
        <v>1368</v>
      </c>
      <c r="AQ97" s="56">
        <f t="shared" si="41"/>
        <v>1010</v>
      </c>
      <c r="AR97" s="56">
        <v>307</v>
      </c>
      <c r="AS97" s="56">
        <f t="shared" si="42"/>
        <v>1317</v>
      </c>
      <c r="AT97" s="82">
        <f t="shared" si="43"/>
        <v>930927.0999999999</v>
      </c>
      <c r="AU97" s="82">
        <v>279984.23</v>
      </c>
      <c r="AV97" s="63">
        <v>300</v>
      </c>
      <c r="AW97" s="63">
        <v>1922</v>
      </c>
      <c r="AX97" s="63">
        <f t="shared" si="44"/>
        <v>1617</v>
      </c>
      <c r="AY97" s="82">
        <f t="shared" si="45"/>
        <v>1210911.3299999998</v>
      </c>
      <c r="AZ97" s="82">
        <v>370294.45</v>
      </c>
      <c r="BA97" s="109">
        <v>298</v>
      </c>
      <c r="BB97" s="82"/>
      <c r="BC97" s="63">
        <v>2222</v>
      </c>
      <c r="BD97" s="63">
        <v>1850</v>
      </c>
      <c r="BE97" s="63">
        <f t="shared" si="46"/>
        <v>1915</v>
      </c>
      <c r="BF97" s="82">
        <f t="shared" si="47"/>
        <v>1581205.7799999998</v>
      </c>
      <c r="BG97" s="106">
        <v>394405.98</v>
      </c>
      <c r="BH97" s="121">
        <v>289</v>
      </c>
      <c r="BI97" s="139">
        <v>325</v>
      </c>
      <c r="BJ97" s="150">
        <f t="shared" si="48"/>
        <v>2547</v>
      </c>
      <c r="BK97" s="29">
        <f t="shared" si="49"/>
        <v>2204</v>
      </c>
      <c r="BL97" s="122">
        <v>382885.89</v>
      </c>
      <c r="BM97" s="82">
        <f t="shared" si="50"/>
        <v>1975611.7599999998</v>
      </c>
      <c r="BN97" s="63">
        <v>319</v>
      </c>
      <c r="BO97" s="63">
        <v>2529</v>
      </c>
      <c r="BP97" s="63">
        <f t="shared" si="51"/>
        <v>2523</v>
      </c>
      <c r="BQ97" s="82">
        <f t="shared" si="52"/>
        <v>2358497.65</v>
      </c>
      <c r="BR97" s="82">
        <v>422662.24</v>
      </c>
      <c r="BS97" s="153">
        <v>300</v>
      </c>
      <c r="BT97" s="154">
        <v>397488</v>
      </c>
      <c r="BU97" s="63">
        <v>2829</v>
      </c>
      <c r="BV97" s="63">
        <v>2992</v>
      </c>
      <c r="BW97" s="63">
        <f t="shared" si="53"/>
        <v>2823</v>
      </c>
      <c r="BX97" s="82">
        <f t="shared" si="54"/>
        <v>2781159.8899999997</v>
      </c>
      <c r="BY97" s="163">
        <v>166</v>
      </c>
      <c r="BZ97" s="165">
        <v>254119.44</v>
      </c>
      <c r="CA97" s="82">
        <f t="shared" si="55"/>
        <v>3178647.8899999997</v>
      </c>
      <c r="CB97" s="63">
        <v>3200</v>
      </c>
      <c r="CC97" s="82"/>
      <c r="CD97" s="63">
        <f t="shared" si="56"/>
        <v>2989</v>
      </c>
      <c r="CE97" s="63">
        <v>193</v>
      </c>
      <c r="CF97" s="63">
        <f t="shared" si="35"/>
        <v>3182</v>
      </c>
      <c r="CG97" s="82">
        <v>255717.28</v>
      </c>
      <c r="CH97" s="63">
        <v>19</v>
      </c>
      <c r="CI97" s="64">
        <v>26461.04</v>
      </c>
      <c r="CJ97" s="82">
        <f t="shared" si="36"/>
        <v>3688484.6099999994</v>
      </c>
      <c r="CK97" s="82">
        <f t="shared" si="57"/>
        <v>3432767.3299999996</v>
      </c>
      <c r="CL97" s="63">
        <f t="shared" si="37"/>
        <v>3201</v>
      </c>
      <c r="CM97" s="82">
        <f t="shared" si="38"/>
        <v>3714945.6499999994</v>
      </c>
      <c r="CN97" s="63">
        <f t="shared" si="34"/>
        <v>99.4375</v>
      </c>
      <c r="CO97" s="82">
        <f t="shared" si="39"/>
        <v>100.03125</v>
      </c>
      <c r="CP97" s="56">
        <v>713</v>
      </c>
      <c r="CQ97" s="56">
        <f>AG97+AI97</f>
        <v>708</v>
      </c>
      <c r="CR97" s="56">
        <v>302</v>
      </c>
      <c r="CS97" s="82">
        <f>AH97+AJ97</f>
        <v>652570.6799999999</v>
      </c>
      <c r="CT97" s="82">
        <v>278356.42</v>
      </c>
      <c r="CU97" s="63">
        <f t="shared" si="60"/>
        <v>99.29873772791024</v>
      </c>
      <c r="CV97" s="21">
        <f t="shared" si="61"/>
        <v>-7</v>
      </c>
    </row>
    <row r="98" spans="1:100" s="21" customFormat="1" ht="15">
      <c r="A98" s="62">
        <v>2470101</v>
      </c>
      <c r="B98" s="3" t="s">
        <v>45</v>
      </c>
      <c r="C98" s="60">
        <v>1700</v>
      </c>
      <c r="D98" s="60"/>
      <c r="E98" s="60"/>
      <c r="F98" s="61"/>
      <c r="G98" s="61"/>
      <c r="H98" s="61"/>
      <c r="I98" s="61"/>
      <c r="J98" s="61"/>
      <c r="K98" s="61"/>
      <c r="L98" s="61"/>
      <c r="M98" s="63"/>
      <c r="N98" s="62"/>
      <c r="O98" s="66"/>
      <c r="P98" s="66"/>
      <c r="Q98" s="63"/>
      <c r="R98" s="56"/>
      <c r="S98" s="56"/>
      <c r="T98" s="56"/>
      <c r="U98" s="63"/>
      <c r="V98" s="56"/>
      <c r="W98" s="56"/>
      <c r="X98" s="63"/>
      <c r="Y98" s="63"/>
      <c r="Z98" s="64"/>
      <c r="AA98" s="63"/>
      <c r="AB98" s="63"/>
      <c r="AC98" s="101">
        <v>1970471</v>
      </c>
      <c r="AD98" s="56">
        <v>0</v>
      </c>
      <c r="AE98" s="56"/>
      <c r="AF98" s="56">
        <v>300</v>
      </c>
      <c r="AG98" s="56"/>
      <c r="AH98" s="56"/>
      <c r="AI98" s="56">
        <v>98</v>
      </c>
      <c r="AJ98" s="56">
        <v>91576.1</v>
      </c>
      <c r="AK98" s="56">
        <v>345</v>
      </c>
      <c r="AL98" s="56">
        <v>200</v>
      </c>
      <c r="AM98" s="56">
        <f t="shared" si="40"/>
        <v>500</v>
      </c>
      <c r="AN98" s="93">
        <v>700</v>
      </c>
      <c r="AO98" s="56"/>
      <c r="AP98" s="56">
        <v>519</v>
      </c>
      <c r="AQ98" s="56">
        <f t="shared" si="41"/>
        <v>344</v>
      </c>
      <c r="AR98" s="56">
        <v>160</v>
      </c>
      <c r="AS98" s="56">
        <f t="shared" si="42"/>
        <v>504</v>
      </c>
      <c r="AT98" s="82">
        <f t="shared" si="43"/>
        <v>321450.80000000005</v>
      </c>
      <c r="AU98" s="82">
        <v>149872</v>
      </c>
      <c r="AV98" s="63">
        <v>217</v>
      </c>
      <c r="AW98" s="63">
        <v>850</v>
      </c>
      <c r="AX98" s="63">
        <f t="shared" si="44"/>
        <v>721</v>
      </c>
      <c r="AY98" s="82">
        <f t="shared" si="45"/>
        <v>471322.80000000005</v>
      </c>
      <c r="AZ98" s="82">
        <v>271755.61</v>
      </c>
      <c r="BA98" s="112">
        <v>159</v>
      </c>
      <c r="BB98" s="82"/>
      <c r="BC98" s="63">
        <v>1050</v>
      </c>
      <c r="BD98" s="63">
        <v>850</v>
      </c>
      <c r="BE98" s="63">
        <f t="shared" si="46"/>
        <v>880</v>
      </c>
      <c r="BF98" s="82">
        <f t="shared" si="47"/>
        <v>743078.41</v>
      </c>
      <c r="BG98" s="105">
        <v>199120.47</v>
      </c>
      <c r="BH98" s="121">
        <v>196</v>
      </c>
      <c r="BI98" s="139">
        <v>200</v>
      </c>
      <c r="BJ98" s="150">
        <f t="shared" si="48"/>
        <v>1250</v>
      </c>
      <c r="BK98" s="29">
        <f t="shared" si="49"/>
        <v>1076</v>
      </c>
      <c r="BL98" s="122">
        <v>246025.08</v>
      </c>
      <c r="BM98" s="82">
        <f t="shared" si="50"/>
        <v>942198.88</v>
      </c>
      <c r="BN98" s="63">
        <v>213</v>
      </c>
      <c r="BO98" s="63">
        <v>1250</v>
      </c>
      <c r="BP98" s="63">
        <f t="shared" si="51"/>
        <v>1289</v>
      </c>
      <c r="BQ98" s="82">
        <f t="shared" si="52"/>
        <v>1188223.96</v>
      </c>
      <c r="BR98" s="82">
        <v>267363.99</v>
      </c>
      <c r="BS98" s="153">
        <v>110</v>
      </c>
      <c r="BT98" s="154">
        <v>136702.5</v>
      </c>
      <c r="BU98" s="63">
        <v>1400</v>
      </c>
      <c r="BV98" s="63">
        <v>1600</v>
      </c>
      <c r="BW98" s="63">
        <f t="shared" si="53"/>
        <v>1399</v>
      </c>
      <c r="BX98" s="82">
        <f t="shared" si="54"/>
        <v>1455587.95</v>
      </c>
      <c r="BY98" s="163">
        <v>245</v>
      </c>
      <c r="BZ98" s="165">
        <v>351954.75</v>
      </c>
      <c r="CA98" s="82">
        <f t="shared" si="55"/>
        <v>1592290.45</v>
      </c>
      <c r="CB98" s="63">
        <v>1700</v>
      </c>
      <c r="CC98" s="82"/>
      <c r="CD98" s="63">
        <f t="shared" si="56"/>
        <v>1644</v>
      </c>
      <c r="CE98" s="63">
        <v>75</v>
      </c>
      <c r="CF98" s="63">
        <f t="shared" si="35"/>
        <v>1719</v>
      </c>
      <c r="CG98" s="82">
        <v>89004.75</v>
      </c>
      <c r="CH98" s="63"/>
      <c r="CI98" s="64"/>
      <c r="CJ98" s="82">
        <f t="shared" si="36"/>
        <v>2033249.95</v>
      </c>
      <c r="CK98" s="82">
        <f t="shared" si="57"/>
        <v>1944245.2</v>
      </c>
      <c r="CL98" s="63">
        <f t="shared" si="37"/>
        <v>1719</v>
      </c>
      <c r="CM98" s="82">
        <f t="shared" si="38"/>
        <v>2033249.95</v>
      </c>
      <c r="CN98" s="63">
        <f t="shared" si="34"/>
        <v>101.11764705882354</v>
      </c>
      <c r="CO98" s="82">
        <f t="shared" si="39"/>
        <v>101.11764705882354</v>
      </c>
      <c r="CP98" s="56">
        <v>100</v>
      </c>
      <c r="CQ98" s="56">
        <f>AG98+AI98</f>
        <v>98</v>
      </c>
      <c r="CR98" s="56">
        <v>246</v>
      </c>
      <c r="CS98" s="82">
        <f>AH98+AJ98</f>
        <v>91576.1</v>
      </c>
      <c r="CT98" s="82">
        <v>229874.7</v>
      </c>
      <c r="CU98" s="63">
        <f t="shared" si="60"/>
        <v>98</v>
      </c>
      <c r="CV98" s="21">
        <f t="shared" si="61"/>
        <v>30</v>
      </c>
    </row>
    <row r="99" spans="1:100" s="21" customFormat="1" ht="15">
      <c r="A99" s="62">
        <v>2480101</v>
      </c>
      <c r="B99" s="3" t="s">
        <v>46</v>
      </c>
      <c r="C99" s="60">
        <v>2000</v>
      </c>
      <c r="D99" s="60"/>
      <c r="E99" s="60"/>
      <c r="F99" s="61"/>
      <c r="G99" s="61"/>
      <c r="H99" s="61"/>
      <c r="I99" s="61"/>
      <c r="J99" s="61"/>
      <c r="K99" s="61"/>
      <c r="L99" s="61"/>
      <c r="M99" s="63"/>
      <c r="N99" s="62"/>
      <c r="O99" s="66"/>
      <c r="P99" s="66"/>
      <c r="Q99" s="63"/>
      <c r="R99" s="56"/>
      <c r="S99" s="56"/>
      <c r="T99" s="56"/>
      <c r="U99" s="63"/>
      <c r="V99" s="56"/>
      <c r="W99" s="56"/>
      <c r="X99" s="63"/>
      <c r="Y99" s="63"/>
      <c r="Z99" s="64"/>
      <c r="AA99" s="63"/>
      <c r="AB99" s="63"/>
      <c r="AC99" s="102">
        <v>2634657.16</v>
      </c>
      <c r="AD99" s="56">
        <v>0</v>
      </c>
      <c r="AE99" s="56"/>
      <c r="AF99" s="56">
        <v>200</v>
      </c>
      <c r="AG99" s="56">
        <v>51</v>
      </c>
      <c r="AH99" s="56">
        <v>54852.03</v>
      </c>
      <c r="AI99" s="56">
        <v>170</v>
      </c>
      <c r="AJ99" s="56">
        <v>182840.1</v>
      </c>
      <c r="AK99" s="56">
        <v>442</v>
      </c>
      <c r="AL99" s="56">
        <v>250</v>
      </c>
      <c r="AM99" s="56">
        <f t="shared" si="40"/>
        <v>450</v>
      </c>
      <c r="AN99" s="94">
        <v>900</v>
      </c>
      <c r="AO99" s="56"/>
      <c r="AP99" s="56">
        <v>688</v>
      </c>
      <c r="AQ99" s="56">
        <f t="shared" si="41"/>
        <v>441</v>
      </c>
      <c r="AR99" s="56">
        <v>246</v>
      </c>
      <c r="AS99" s="56">
        <f t="shared" si="42"/>
        <v>687</v>
      </c>
      <c r="AT99" s="82">
        <f t="shared" si="43"/>
        <v>474308.73</v>
      </c>
      <c r="AU99" s="82">
        <v>261281.52</v>
      </c>
      <c r="AV99" s="63">
        <v>212</v>
      </c>
      <c r="AW99" s="63">
        <v>900</v>
      </c>
      <c r="AX99" s="63">
        <f t="shared" si="44"/>
        <v>899</v>
      </c>
      <c r="AY99" s="82">
        <f t="shared" si="45"/>
        <v>735590.25</v>
      </c>
      <c r="AZ99" s="82">
        <v>306325.16</v>
      </c>
      <c r="BA99" s="109">
        <v>194</v>
      </c>
      <c r="BB99" s="82"/>
      <c r="BC99" s="63">
        <v>1150</v>
      </c>
      <c r="BD99" s="63">
        <v>900</v>
      </c>
      <c r="BE99" s="63">
        <f t="shared" si="46"/>
        <v>1093</v>
      </c>
      <c r="BF99" s="82">
        <f t="shared" si="47"/>
        <v>1041915.4099999999</v>
      </c>
      <c r="BG99" s="106">
        <v>280316.42</v>
      </c>
      <c r="BH99" s="121">
        <v>181</v>
      </c>
      <c r="BI99" s="139">
        <v>250</v>
      </c>
      <c r="BJ99" s="150">
        <f t="shared" si="48"/>
        <v>1400</v>
      </c>
      <c r="BK99" s="29">
        <f t="shared" si="49"/>
        <v>1274</v>
      </c>
      <c r="BL99" s="122">
        <v>261794.78</v>
      </c>
      <c r="BM99" s="82">
        <f t="shared" si="50"/>
        <v>1322231.8299999998</v>
      </c>
      <c r="BN99" s="63">
        <v>205</v>
      </c>
      <c r="BO99" s="63">
        <v>1518</v>
      </c>
      <c r="BP99" s="63">
        <f t="shared" si="51"/>
        <v>1479</v>
      </c>
      <c r="BQ99" s="82">
        <f t="shared" si="52"/>
        <v>1584026.6099999999</v>
      </c>
      <c r="BR99" s="82">
        <v>296507.9</v>
      </c>
      <c r="BS99" s="153">
        <v>280</v>
      </c>
      <c r="BT99" s="154">
        <v>404986.4</v>
      </c>
      <c r="BU99" s="63">
        <v>1600</v>
      </c>
      <c r="BV99" s="63">
        <v>1850</v>
      </c>
      <c r="BW99" s="63">
        <f t="shared" si="53"/>
        <v>1759</v>
      </c>
      <c r="BX99" s="82">
        <f t="shared" si="54"/>
        <v>1880534.5099999998</v>
      </c>
      <c r="BY99" s="163">
        <v>235</v>
      </c>
      <c r="BZ99" s="165">
        <v>392898.85</v>
      </c>
      <c r="CA99" s="82">
        <f t="shared" si="55"/>
        <v>2285520.9099999997</v>
      </c>
      <c r="CB99" s="63">
        <v>1989</v>
      </c>
      <c r="CC99" s="82"/>
      <c r="CD99" s="63">
        <f t="shared" si="56"/>
        <v>1994</v>
      </c>
      <c r="CE99" s="63">
        <v>6</v>
      </c>
      <c r="CF99" s="63">
        <f t="shared" si="35"/>
        <v>2000</v>
      </c>
      <c r="CG99" s="82">
        <v>8678.28</v>
      </c>
      <c r="CH99" s="63">
        <v>12</v>
      </c>
      <c r="CI99" s="64">
        <v>20739.6</v>
      </c>
      <c r="CJ99" s="82">
        <f t="shared" si="36"/>
        <v>2687098.0399999996</v>
      </c>
      <c r="CK99" s="82">
        <f t="shared" si="57"/>
        <v>2678419.76</v>
      </c>
      <c r="CL99" s="63">
        <f t="shared" si="37"/>
        <v>2012</v>
      </c>
      <c r="CM99" s="82">
        <f t="shared" si="38"/>
        <v>2707837.6399999997</v>
      </c>
      <c r="CN99" s="63">
        <f t="shared" si="34"/>
        <v>100.55304172951232</v>
      </c>
      <c r="CO99" s="82">
        <f t="shared" si="39"/>
        <v>100.6</v>
      </c>
      <c r="CP99" s="56">
        <v>0</v>
      </c>
      <c r="CQ99" s="56">
        <f>AG99+AI99</f>
        <v>221</v>
      </c>
      <c r="CR99" s="56">
        <v>220</v>
      </c>
      <c r="CS99" s="82">
        <f>AH99+AJ99</f>
        <v>237692.13</v>
      </c>
      <c r="CT99" s="82">
        <v>236616.6</v>
      </c>
      <c r="CU99" s="63">
        <v>0</v>
      </c>
      <c r="CV99" s="21">
        <f t="shared" si="61"/>
        <v>193</v>
      </c>
    </row>
    <row r="100" spans="1:100" s="21" customFormat="1" ht="15">
      <c r="A100" s="62">
        <v>4330101</v>
      </c>
      <c r="B100" s="3" t="s">
        <v>47</v>
      </c>
      <c r="C100" s="60">
        <v>9700</v>
      </c>
      <c r="D100" s="60"/>
      <c r="E100" s="60"/>
      <c r="F100" s="61"/>
      <c r="G100" s="61"/>
      <c r="H100" s="61"/>
      <c r="I100" s="61"/>
      <c r="J100" s="61"/>
      <c r="K100" s="61"/>
      <c r="L100" s="61"/>
      <c r="M100" s="63"/>
      <c r="N100" s="62"/>
      <c r="O100" s="66"/>
      <c r="P100" s="66"/>
      <c r="Q100" s="63"/>
      <c r="R100" s="56"/>
      <c r="S100" s="56"/>
      <c r="T100" s="56"/>
      <c r="U100" s="63"/>
      <c r="V100" s="56"/>
      <c r="W100" s="56"/>
      <c r="X100" s="63"/>
      <c r="Y100" s="63"/>
      <c r="Z100" s="64"/>
      <c r="AA100" s="63"/>
      <c r="AB100" s="63"/>
      <c r="AC100" s="101">
        <v>10303834.06</v>
      </c>
      <c r="AD100" s="56">
        <v>808</v>
      </c>
      <c r="AE100" s="56"/>
      <c r="AF100" s="56">
        <v>2424</v>
      </c>
      <c r="AG100" s="56">
        <v>723</v>
      </c>
      <c r="AH100" s="56">
        <v>602099.94</v>
      </c>
      <c r="AI100" s="56">
        <v>921</v>
      </c>
      <c r="AJ100" s="56">
        <v>766990.38</v>
      </c>
      <c r="AK100" s="56">
        <v>2744</v>
      </c>
      <c r="AL100" s="56">
        <v>812</v>
      </c>
      <c r="AM100" s="56">
        <f t="shared" si="40"/>
        <v>3236</v>
      </c>
      <c r="AN100" s="56">
        <v>4075</v>
      </c>
      <c r="AO100" s="56"/>
      <c r="AP100" s="56">
        <v>3382</v>
      </c>
      <c r="AQ100" s="56">
        <f t="shared" si="41"/>
        <v>2468</v>
      </c>
      <c r="AR100" s="56">
        <v>830</v>
      </c>
      <c r="AS100" s="56">
        <f t="shared" si="42"/>
        <v>3298</v>
      </c>
      <c r="AT100" s="82">
        <f t="shared" si="43"/>
        <v>2055301.04</v>
      </c>
      <c r="AU100" s="82">
        <v>686432.36</v>
      </c>
      <c r="AV100" s="63">
        <v>689</v>
      </c>
      <c r="AW100" s="63">
        <v>4852</v>
      </c>
      <c r="AX100" s="63">
        <f t="shared" si="44"/>
        <v>3987</v>
      </c>
      <c r="AY100" s="82">
        <f t="shared" si="45"/>
        <v>2741733.4</v>
      </c>
      <c r="AZ100" s="82">
        <v>813499.5</v>
      </c>
      <c r="BA100" s="105">
        <v>805</v>
      </c>
      <c r="BB100" s="82"/>
      <c r="BC100" s="63">
        <v>5660</v>
      </c>
      <c r="BD100" s="63">
        <v>4500</v>
      </c>
      <c r="BE100" s="63">
        <f t="shared" si="46"/>
        <v>4792</v>
      </c>
      <c r="BF100" s="82">
        <f t="shared" si="47"/>
        <v>3555232.9</v>
      </c>
      <c r="BG100" s="112">
        <v>950874.0499999999</v>
      </c>
      <c r="BH100" s="123">
        <v>748</v>
      </c>
      <c r="BI100" s="141">
        <v>828</v>
      </c>
      <c r="BJ100" s="147">
        <f t="shared" si="48"/>
        <v>6488</v>
      </c>
      <c r="BK100" s="29">
        <f t="shared" si="49"/>
        <v>5540</v>
      </c>
      <c r="BL100" s="123">
        <v>886790.18</v>
      </c>
      <c r="BM100" s="82">
        <f t="shared" si="50"/>
        <v>4506106.95</v>
      </c>
      <c r="BN100" s="63">
        <v>934</v>
      </c>
      <c r="BO100" s="63">
        <v>6448</v>
      </c>
      <c r="BP100" s="63">
        <f t="shared" si="51"/>
        <v>6474</v>
      </c>
      <c r="BQ100" s="82">
        <f t="shared" si="52"/>
        <v>5392897.13</v>
      </c>
      <c r="BR100" s="82">
        <v>1107313.04</v>
      </c>
      <c r="BS100" s="63">
        <v>823</v>
      </c>
      <c r="BT100" s="82">
        <v>975715.88</v>
      </c>
      <c r="BU100" s="63">
        <v>7276</v>
      </c>
      <c r="BV100" s="63">
        <v>8084</v>
      </c>
      <c r="BW100" s="63">
        <f t="shared" si="53"/>
        <v>7297</v>
      </c>
      <c r="BX100" s="82">
        <f t="shared" si="54"/>
        <v>6500210.17</v>
      </c>
      <c r="BY100" s="162">
        <v>1111</v>
      </c>
      <c r="BZ100" s="166">
        <v>1518531.87</v>
      </c>
      <c r="CA100" s="82">
        <f t="shared" si="55"/>
        <v>7475926.05</v>
      </c>
      <c r="CB100" s="63">
        <v>9700</v>
      </c>
      <c r="CC100" s="82"/>
      <c r="CD100" s="63">
        <f t="shared" si="56"/>
        <v>8408</v>
      </c>
      <c r="CE100" s="63">
        <v>976</v>
      </c>
      <c r="CF100" s="63">
        <f t="shared" si="35"/>
        <v>9384</v>
      </c>
      <c r="CG100" s="82">
        <v>1160116.63</v>
      </c>
      <c r="CH100" s="63">
        <v>363</v>
      </c>
      <c r="CI100" s="64">
        <v>518087.46</v>
      </c>
      <c r="CJ100" s="82">
        <f t="shared" si="36"/>
        <v>10154574.55</v>
      </c>
      <c r="CK100" s="82">
        <f t="shared" si="57"/>
        <v>8994457.92</v>
      </c>
      <c r="CL100" s="63">
        <f t="shared" si="37"/>
        <v>9747</v>
      </c>
      <c r="CM100" s="82">
        <f t="shared" si="38"/>
        <v>10672662.010000002</v>
      </c>
      <c r="CN100" s="63">
        <f t="shared" si="34"/>
        <v>96.74226804123711</v>
      </c>
      <c r="CO100" s="82">
        <f t="shared" si="39"/>
        <v>100.48453608247424</v>
      </c>
      <c r="CP100" s="56">
        <v>1616</v>
      </c>
      <c r="CQ100" s="56">
        <v>1636</v>
      </c>
      <c r="CR100" s="56">
        <v>832</v>
      </c>
      <c r="CS100" s="82">
        <v>1362428.08</v>
      </c>
      <c r="CT100" s="82">
        <v>692872.96</v>
      </c>
      <c r="CU100" s="63">
        <f t="shared" si="60"/>
        <v>101.23762376237624</v>
      </c>
      <c r="CV100" s="21">
        <f t="shared" si="61"/>
        <v>-60</v>
      </c>
    </row>
    <row r="101" spans="1:100" s="21" customFormat="1" ht="15">
      <c r="A101" s="62">
        <v>2510101</v>
      </c>
      <c r="B101" s="3" t="s">
        <v>48</v>
      </c>
      <c r="C101" s="60">
        <v>4700</v>
      </c>
      <c r="D101" s="60"/>
      <c r="E101" s="60"/>
      <c r="F101" s="61"/>
      <c r="G101" s="61"/>
      <c r="H101" s="61"/>
      <c r="I101" s="61"/>
      <c r="J101" s="61"/>
      <c r="K101" s="61"/>
      <c r="L101" s="61"/>
      <c r="M101" s="63"/>
      <c r="N101" s="62"/>
      <c r="O101" s="66"/>
      <c r="P101" s="66"/>
      <c r="Q101" s="63"/>
      <c r="R101" s="56"/>
      <c r="S101" s="56"/>
      <c r="T101" s="56"/>
      <c r="U101" s="63"/>
      <c r="V101" s="56"/>
      <c r="W101" s="56"/>
      <c r="X101" s="63"/>
      <c r="Y101" s="63"/>
      <c r="Z101" s="64"/>
      <c r="AA101" s="63"/>
      <c r="AB101" s="63"/>
      <c r="AC101" s="101">
        <v>5890871.26</v>
      </c>
      <c r="AD101" s="56">
        <v>392</v>
      </c>
      <c r="AE101" s="56"/>
      <c r="AF101" s="56">
        <v>1176</v>
      </c>
      <c r="AG101" s="56"/>
      <c r="AH101" s="56"/>
      <c r="AI101" s="56">
        <v>431</v>
      </c>
      <c r="AJ101" s="56">
        <v>442197.38</v>
      </c>
      <c r="AK101" s="56">
        <v>879</v>
      </c>
      <c r="AL101" s="56">
        <v>392</v>
      </c>
      <c r="AM101" s="56">
        <f t="shared" si="40"/>
        <v>1568</v>
      </c>
      <c r="AN101" s="93">
        <v>2193</v>
      </c>
      <c r="AO101" s="56"/>
      <c r="AP101" s="56">
        <v>1592</v>
      </c>
      <c r="AQ101" s="56">
        <f t="shared" si="41"/>
        <v>802</v>
      </c>
      <c r="AR101" s="56">
        <v>546</v>
      </c>
      <c r="AS101" s="56">
        <f t="shared" si="42"/>
        <v>1348</v>
      </c>
      <c r="AT101" s="82">
        <f t="shared" si="43"/>
        <v>822835.96</v>
      </c>
      <c r="AU101" s="82">
        <v>558710.88</v>
      </c>
      <c r="AV101" s="63">
        <v>493</v>
      </c>
      <c r="AW101" s="63">
        <v>2493</v>
      </c>
      <c r="AX101" s="63">
        <f t="shared" si="44"/>
        <v>1841</v>
      </c>
      <c r="AY101" s="82">
        <f t="shared" si="45"/>
        <v>1381546.8399999999</v>
      </c>
      <c r="AZ101" s="82">
        <v>693011.22</v>
      </c>
      <c r="BA101" s="112">
        <v>405</v>
      </c>
      <c r="BB101" s="82"/>
      <c r="BC101" s="63">
        <v>3569</v>
      </c>
      <c r="BD101" s="63">
        <v>2200</v>
      </c>
      <c r="BE101" s="63">
        <f t="shared" si="46"/>
        <v>2246</v>
      </c>
      <c r="BF101" s="82">
        <f t="shared" si="47"/>
        <v>2074558.0599999998</v>
      </c>
      <c r="BG101" s="112">
        <v>569940.3</v>
      </c>
      <c r="BH101" s="121">
        <v>447</v>
      </c>
      <c r="BI101" s="132">
        <v>0</v>
      </c>
      <c r="BJ101" s="150">
        <f t="shared" si="48"/>
        <v>3569</v>
      </c>
      <c r="BK101" s="29">
        <f t="shared" si="49"/>
        <v>2693</v>
      </c>
      <c r="BL101" s="122">
        <v>629045.22</v>
      </c>
      <c r="BM101" s="82">
        <f t="shared" si="50"/>
        <v>2644498.36</v>
      </c>
      <c r="BN101" s="63">
        <v>456</v>
      </c>
      <c r="BO101" s="63">
        <v>3569</v>
      </c>
      <c r="BP101" s="63">
        <f t="shared" si="51"/>
        <v>3149</v>
      </c>
      <c r="BQ101" s="82">
        <f t="shared" si="52"/>
        <v>3273543.58</v>
      </c>
      <c r="BR101" s="82">
        <v>641710.56</v>
      </c>
      <c r="BS101" s="153">
        <v>472</v>
      </c>
      <c r="BT101" s="154">
        <v>646630.56</v>
      </c>
      <c r="BU101" s="63">
        <v>3569</v>
      </c>
      <c r="BV101" s="63">
        <v>3917</v>
      </c>
      <c r="BW101" s="63">
        <f t="shared" si="53"/>
        <v>3621</v>
      </c>
      <c r="BX101" s="82">
        <f t="shared" si="54"/>
        <v>3915254.14</v>
      </c>
      <c r="BY101" s="163">
        <v>357</v>
      </c>
      <c r="BZ101" s="165">
        <v>562582.02</v>
      </c>
      <c r="CA101" s="82">
        <f t="shared" si="55"/>
        <v>4561884.7</v>
      </c>
      <c r="CB101" s="63">
        <v>4308</v>
      </c>
      <c r="CC101" s="82"/>
      <c r="CD101" s="63">
        <f t="shared" si="56"/>
        <v>3978</v>
      </c>
      <c r="CE101" s="63">
        <v>674</v>
      </c>
      <c r="CF101" s="63">
        <f t="shared" si="35"/>
        <v>4652</v>
      </c>
      <c r="CG101" s="82">
        <v>902655.56</v>
      </c>
      <c r="CH101" s="63">
        <v>8</v>
      </c>
      <c r="CI101" s="64">
        <v>12770.08</v>
      </c>
      <c r="CJ101" s="82">
        <f t="shared" si="36"/>
        <v>6027122.280000001</v>
      </c>
      <c r="CK101" s="82">
        <f t="shared" si="57"/>
        <v>5124466.720000001</v>
      </c>
      <c r="CL101" s="63">
        <f t="shared" si="37"/>
        <v>4660</v>
      </c>
      <c r="CM101" s="82">
        <f t="shared" si="38"/>
        <v>6039892.360000001</v>
      </c>
      <c r="CN101" s="63">
        <f t="shared" si="34"/>
        <v>107.98514391829156</v>
      </c>
      <c r="CO101" s="82">
        <f t="shared" si="39"/>
        <v>99.14893617021276</v>
      </c>
      <c r="CP101" s="56">
        <v>588</v>
      </c>
      <c r="CQ101" s="56">
        <f>AG101+AI101</f>
        <v>431</v>
      </c>
      <c r="CR101" s="56">
        <v>371</v>
      </c>
      <c r="CS101" s="82">
        <f>AH101+AJ101</f>
        <v>442197.38</v>
      </c>
      <c r="CT101" s="82">
        <v>380638.58</v>
      </c>
      <c r="CU101" s="63">
        <f t="shared" si="60"/>
        <v>73.29931972789116</v>
      </c>
      <c r="CV101" s="21">
        <f t="shared" si="61"/>
        <v>-247</v>
      </c>
    </row>
    <row r="102" spans="1:100" s="21" customFormat="1" ht="15">
      <c r="A102" s="62">
        <v>2520101</v>
      </c>
      <c r="B102" s="3" t="s">
        <v>49</v>
      </c>
      <c r="C102" s="60">
        <v>600</v>
      </c>
      <c r="D102" s="60"/>
      <c r="E102" s="60"/>
      <c r="F102" s="61"/>
      <c r="G102" s="61"/>
      <c r="H102" s="61"/>
      <c r="I102" s="61"/>
      <c r="J102" s="61"/>
      <c r="K102" s="61"/>
      <c r="L102" s="61"/>
      <c r="M102" s="63"/>
      <c r="N102" s="62"/>
      <c r="O102" s="66"/>
      <c r="P102" s="66"/>
      <c r="Q102" s="63"/>
      <c r="R102" s="56"/>
      <c r="S102" s="56"/>
      <c r="T102" s="56"/>
      <c r="U102" s="63"/>
      <c r="V102" s="56"/>
      <c r="W102" s="56"/>
      <c r="X102" s="63"/>
      <c r="Y102" s="63"/>
      <c r="Z102" s="64"/>
      <c r="AA102" s="63"/>
      <c r="AB102" s="63"/>
      <c r="AC102" s="102">
        <v>963667.5</v>
      </c>
      <c r="AD102" s="56">
        <v>0</v>
      </c>
      <c r="AE102" s="56"/>
      <c r="AF102" s="56">
        <v>0</v>
      </c>
      <c r="AG102" s="56"/>
      <c r="AH102" s="56"/>
      <c r="AI102" s="56">
        <v>0</v>
      </c>
      <c r="AJ102" s="56">
        <v>0</v>
      </c>
      <c r="AK102" s="56">
        <v>20</v>
      </c>
      <c r="AL102" s="56">
        <v>50</v>
      </c>
      <c r="AM102" s="56">
        <f t="shared" si="40"/>
        <v>50</v>
      </c>
      <c r="AN102" s="94">
        <v>130</v>
      </c>
      <c r="AO102" s="56"/>
      <c r="AP102" s="56">
        <v>76</v>
      </c>
      <c r="AQ102" s="56">
        <f t="shared" si="41"/>
        <v>0</v>
      </c>
      <c r="AR102" s="56">
        <v>50</v>
      </c>
      <c r="AS102" s="56">
        <f t="shared" si="42"/>
        <v>50</v>
      </c>
      <c r="AT102" s="82">
        <f t="shared" si="43"/>
        <v>0</v>
      </c>
      <c r="AU102" s="82">
        <v>53516.5</v>
      </c>
      <c r="AV102" s="63">
        <v>80</v>
      </c>
      <c r="AW102" s="63">
        <v>224</v>
      </c>
      <c r="AX102" s="63">
        <f t="shared" si="44"/>
        <v>130</v>
      </c>
      <c r="AY102" s="82">
        <f t="shared" si="45"/>
        <v>53516.5</v>
      </c>
      <c r="AZ102" s="82">
        <v>132385.6</v>
      </c>
      <c r="BA102" s="109">
        <v>94</v>
      </c>
      <c r="BB102" s="82"/>
      <c r="BC102" s="63">
        <v>318</v>
      </c>
      <c r="BD102" s="63">
        <v>220</v>
      </c>
      <c r="BE102" s="63">
        <f t="shared" si="46"/>
        <v>224</v>
      </c>
      <c r="BF102" s="82">
        <f t="shared" si="47"/>
        <v>185902.1</v>
      </c>
      <c r="BG102" s="106">
        <v>155553.08</v>
      </c>
      <c r="BH102" s="121">
        <v>94</v>
      </c>
      <c r="BI102" s="139">
        <v>94</v>
      </c>
      <c r="BJ102" s="150">
        <f t="shared" si="48"/>
        <v>412</v>
      </c>
      <c r="BK102" s="29">
        <f t="shared" si="49"/>
        <v>318</v>
      </c>
      <c r="BL102" s="122">
        <v>155553.08</v>
      </c>
      <c r="BM102" s="82">
        <f t="shared" si="50"/>
        <v>341455.18</v>
      </c>
      <c r="BN102" s="63">
        <v>94</v>
      </c>
      <c r="BO102" s="63">
        <v>412</v>
      </c>
      <c r="BP102" s="63">
        <f t="shared" si="51"/>
        <v>412</v>
      </c>
      <c r="BQ102" s="82">
        <f t="shared" si="52"/>
        <v>497008.26</v>
      </c>
      <c r="BR102" s="82">
        <v>155553.08</v>
      </c>
      <c r="BS102" s="153">
        <v>94</v>
      </c>
      <c r="BT102" s="154">
        <v>155436.52</v>
      </c>
      <c r="BU102" s="63">
        <v>506</v>
      </c>
      <c r="BV102" s="63">
        <v>600</v>
      </c>
      <c r="BW102" s="63">
        <f t="shared" si="53"/>
        <v>506</v>
      </c>
      <c r="BX102" s="82">
        <f t="shared" si="54"/>
        <v>652561.34</v>
      </c>
      <c r="BY102" s="163">
        <v>94</v>
      </c>
      <c r="BZ102" s="165">
        <v>178307.66</v>
      </c>
      <c r="CA102" s="82">
        <f t="shared" si="55"/>
        <v>807997.86</v>
      </c>
      <c r="CB102" s="63">
        <v>600</v>
      </c>
      <c r="CC102" s="82"/>
      <c r="CD102" s="63">
        <f t="shared" si="56"/>
        <v>600</v>
      </c>
      <c r="CE102" s="63"/>
      <c r="CF102" s="63">
        <f t="shared" si="35"/>
        <v>600</v>
      </c>
      <c r="CG102" s="82"/>
      <c r="CH102" s="63"/>
      <c r="CI102" s="64"/>
      <c r="CJ102" s="82">
        <f t="shared" si="36"/>
        <v>986305.52</v>
      </c>
      <c r="CK102" s="82">
        <f t="shared" si="57"/>
        <v>986305.52</v>
      </c>
      <c r="CL102" s="63">
        <f t="shared" si="37"/>
        <v>600</v>
      </c>
      <c r="CM102" s="82">
        <f t="shared" si="38"/>
        <v>986305.52</v>
      </c>
      <c r="CN102" s="63">
        <f t="shared" si="34"/>
        <v>100</v>
      </c>
      <c r="CO102" s="82">
        <f t="shared" si="39"/>
        <v>100</v>
      </c>
      <c r="CP102" s="56"/>
      <c r="CQ102" s="56">
        <f>AG102+AI102</f>
        <v>0</v>
      </c>
      <c r="CR102" s="56"/>
      <c r="CS102" s="82">
        <f>AH102+AJ102</f>
        <v>0</v>
      </c>
      <c r="CT102" s="82"/>
      <c r="CU102" s="63">
        <v>0</v>
      </c>
      <c r="CV102" s="21">
        <f t="shared" si="61"/>
        <v>0</v>
      </c>
    </row>
    <row r="103" spans="1:100" s="21" customFormat="1" ht="25.5" customHeight="1" hidden="1">
      <c r="A103" s="311" t="s">
        <v>97</v>
      </c>
      <c r="B103" s="298" t="s">
        <v>0</v>
      </c>
      <c r="C103" s="309"/>
      <c r="D103" s="312"/>
      <c r="E103" s="312"/>
      <c r="F103" s="303"/>
      <c r="G103" s="177"/>
      <c r="H103" s="303"/>
      <c r="I103" s="303"/>
      <c r="J103" s="303"/>
      <c r="K103" s="303"/>
      <c r="L103" s="303"/>
      <c r="M103" s="56"/>
      <c r="N103" s="56"/>
      <c r="O103" s="302"/>
      <c r="P103" s="302"/>
      <c r="Q103" s="307"/>
      <c r="R103" s="56"/>
      <c r="S103" s="56"/>
      <c r="T103" s="302"/>
      <c r="U103" s="308"/>
      <c r="V103" s="302"/>
      <c r="W103" s="179"/>
      <c r="X103" s="179"/>
      <c r="Y103" s="303"/>
      <c r="Z103" s="305"/>
      <c r="AA103" s="303"/>
      <c r="AB103" s="63"/>
      <c r="AC103" s="98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>
        <f t="shared" si="40"/>
        <v>0</v>
      </c>
      <c r="AN103" s="56"/>
      <c r="AO103" s="56"/>
      <c r="AP103" s="56"/>
      <c r="AQ103" s="56">
        <f t="shared" si="41"/>
        <v>0</v>
      </c>
      <c r="AR103" s="56"/>
      <c r="AS103" s="56">
        <f t="shared" si="42"/>
        <v>0</v>
      </c>
      <c r="AT103" s="82">
        <f t="shared" si="43"/>
        <v>0</v>
      </c>
      <c r="AU103" s="82"/>
      <c r="AV103" s="63"/>
      <c r="AW103" s="63"/>
      <c r="AX103" s="63">
        <f t="shared" si="44"/>
        <v>0</v>
      </c>
      <c r="AY103" s="82">
        <f t="shared" si="45"/>
        <v>0</v>
      </c>
      <c r="AZ103" s="82"/>
      <c r="BA103" s="109"/>
      <c r="BB103" s="82"/>
      <c r="BC103" s="63"/>
      <c r="BD103" s="63"/>
      <c r="BE103" s="63">
        <f t="shared" si="46"/>
        <v>0</v>
      </c>
      <c r="BF103" s="82">
        <f t="shared" si="47"/>
        <v>0</v>
      </c>
      <c r="BG103" s="106"/>
      <c r="BH103" s="115">
        <v>253</v>
      </c>
      <c r="BI103" s="139"/>
      <c r="BJ103" s="150">
        <f t="shared" si="48"/>
        <v>0</v>
      </c>
      <c r="BK103" s="29">
        <f t="shared" si="49"/>
        <v>253</v>
      </c>
      <c r="BL103" s="116">
        <v>308950.95</v>
      </c>
      <c r="BM103" s="82">
        <f t="shared" si="50"/>
        <v>0</v>
      </c>
      <c r="BN103" s="63"/>
      <c r="BO103" s="63"/>
      <c r="BP103" s="63">
        <f t="shared" si="51"/>
        <v>253</v>
      </c>
      <c r="BQ103" s="82">
        <f t="shared" si="52"/>
        <v>308950.95</v>
      </c>
      <c r="BR103" s="82"/>
      <c r="BS103" s="63"/>
      <c r="BT103" s="82"/>
      <c r="BU103" s="63"/>
      <c r="BV103" s="63"/>
      <c r="BW103" s="63">
        <f t="shared" si="53"/>
        <v>253</v>
      </c>
      <c r="BX103" s="82">
        <f t="shared" si="54"/>
        <v>308950.95</v>
      </c>
      <c r="BY103" s="163">
        <v>211</v>
      </c>
      <c r="BZ103" s="165">
        <v>302939.03</v>
      </c>
      <c r="CA103" s="82">
        <f t="shared" si="55"/>
        <v>308950.95</v>
      </c>
      <c r="CB103" s="63"/>
      <c r="CC103" s="82"/>
      <c r="CD103" s="63">
        <f t="shared" si="56"/>
        <v>464</v>
      </c>
      <c r="CE103" s="63"/>
      <c r="CF103" s="63">
        <f t="shared" si="35"/>
        <v>464</v>
      </c>
      <c r="CG103" s="82"/>
      <c r="CH103" s="63"/>
      <c r="CI103" s="64"/>
      <c r="CJ103" s="82">
        <f t="shared" si="36"/>
        <v>611889.98</v>
      </c>
      <c r="CK103" s="82">
        <f t="shared" si="57"/>
        <v>611889.98</v>
      </c>
      <c r="CL103" s="63">
        <f t="shared" si="37"/>
        <v>464</v>
      </c>
      <c r="CM103" s="82">
        <f t="shared" si="38"/>
        <v>611889.98</v>
      </c>
      <c r="CN103" s="63" t="e">
        <f t="shared" si="34"/>
        <v>#DIV/0!</v>
      </c>
      <c r="CO103" s="82" t="e">
        <f t="shared" si="39"/>
        <v>#DIV/0!</v>
      </c>
      <c r="CP103" s="56"/>
      <c r="CQ103" s="56">
        <f>AG103+AI103</f>
        <v>0</v>
      </c>
      <c r="CR103" s="56"/>
      <c r="CS103" s="82">
        <f>AH103+AJ103</f>
        <v>0</v>
      </c>
      <c r="CT103" s="82"/>
      <c r="CU103" s="63" t="e">
        <f t="shared" si="60"/>
        <v>#DIV/0!</v>
      </c>
      <c r="CV103" s="21">
        <f t="shared" si="61"/>
        <v>0</v>
      </c>
    </row>
    <row r="104" spans="1:100" s="21" customFormat="1" ht="72" customHeight="1" hidden="1">
      <c r="A104" s="311"/>
      <c r="B104" s="298"/>
      <c r="C104" s="309"/>
      <c r="D104" s="312"/>
      <c r="E104" s="312"/>
      <c r="F104" s="313"/>
      <c r="G104" s="178"/>
      <c r="H104" s="304"/>
      <c r="I104" s="304"/>
      <c r="J104" s="304"/>
      <c r="K104" s="179"/>
      <c r="L104" s="57"/>
      <c r="M104" s="179"/>
      <c r="N104" s="57"/>
      <c r="O104" s="302"/>
      <c r="P104" s="302"/>
      <c r="Q104" s="307"/>
      <c r="R104" s="56"/>
      <c r="S104" s="56"/>
      <c r="T104" s="302"/>
      <c r="U104" s="308"/>
      <c r="V104" s="302"/>
      <c r="W104" s="179"/>
      <c r="X104" s="179"/>
      <c r="Y104" s="304"/>
      <c r="Z104" s="306"/>
      <c r="AA104" s="304"/>
      <c r="AB104" s="63"/>
      <c r="AC104" s="98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>
        <f t="shared" si="40"/>
        <v>0</v>
      </c>
      <c r="AN104" s="56"/>
      <c r="AO104" s="56"/>
      <c r="AP104" s="56"/>
      <c r="AQ104" s="56">
        <f t="shared" si="41"/>
        <v>0</v>
      </c>
      <c r="AR104" s="56"/>
      <c r="AS104" s="56">
        <f t="shared" si="42"/>
        <v>0</v>
      </c>
      <c r="AT104" s="82">
        <f t="shared" si="43"/>
        <v>0</v>
      </c>
      <c r="AU104" s="82"/>
      <c r="AV104" s="63"/>
      <c r="AW104" s="63"/>
      <c r="AX104" s="63">
        <f t="shared" si="44"/>
        <v>0</v>
      </c>
      <c r="AY104" s="82">
        <f t="shared" si="45"/>
        <v>0</v>
      </c>
      <c r="AZ104" s="82"/>
      <c r="BA104" s="109"/>
      <c r="BB104" s="82"/>
      <c r="BC104" s="63"/>
      <c r="BD104" s="63"/>
      <c r="BE104" s="63">
        <f t="shared" si="46"/>
        <v>0</v>
      </c>
      <c r="BF104" s="82">
        <f t="shared" si="47"/>
        <v>0</v>
      </c>
      <c r="BG104" s="106"/>
      <c r="BH104" s="63"/>
      <c r="BI104" s="140"/>
      <c r="BJ104" s="145">
        <f t="shared" si="48"/>
        <v>0</v>
      </c>
      <c r="BK104" s="29">
        <f t="shared" si="49"/>
        <v>0</v>
      </c>
      <c r="BL104" s="82"/>
      <c r="BM104" s="82">
        <f t="shared" si="50"/>
        <v>0</v>
      </c>
      <c r="BN104" s="63"/>
      <c r="BO104" s="63"/>
      <c r="BP104" s="63">
        <f t="shared" si="51"/>
        <v>0</v>
      </c>
      <c r="BQ104" s="82">
        <f t="shared" si="52"/>
        <v>0</v>
      </c>
      <c r="BR104" s="82"/>
      <c r="BS104" s="63"/>
      <c r="BT104" s="82"/>
      <c r="BU104" s="63"/>
      <c r="BV104" s="63"/>
      <c r="BW104" s="63">
        <f t="shared" si="53"/>
        <v>0</v>
      </c>
      <c r="BX104" s="82">
        <f t="shared" si="54"/>
        <v>0</v>
      </c>
      <c r="BY104" s="163">
        <v>410</v>
      </c>
      <c r="BZ104" s="165">
        <v>601998.9</v>
      </c>
      <c r="CA104" s="82">
        <f t="shared" si="55"/>
        <v>0</v>
      </c>
      <c r="CB104" s="63"/>
      <c r="CC104" s="82"/>
      <c r="CD104" s="63">
        <f t="shared" si="56"/>
        <v>410</v>
      </c>
      <c r="CE104" s="63"/>
      <c r="CF104" s="63">
        <f t="shared" si="35"/>
        <v>410</v>
      </c>
      <c r="CG104" s="82"/>
      <c r="CH104" s="63"/>
      <c r="CI104" s="64"/>
      <c r="CJ104" s="82">
        <f t="shared" si="36"/>
        <v>601998.9</v>
      </c>
      <c r="CK104" s="82">
        <f t="shared" si="57"/>
        <v>601998.9</v>
      </c>
      <c r="CL104" s="63">
        <f t="shared" si="37"/>
        <v>410</v>
      </c>
      <c r="CM104" s="82">
        <f t="shared" si="38"/>
        <v>601998.9</v>
      </c>
      <c r="CN104" s="63" t="e">
        <f t="shared" si="34"/>
        <v>#DIV/0!</v>
      </c>
      <c r="CO104" s="82" t="e">
        <f t="shared" si="39"/>
        <v>#DIV/0!</v>
      </c>
      <c r="CP104" s="56"/>
      <c r="CQ104" s="56">
        <f>AG104+AI104</f>
        <v>0</v>
      </c>
      <c r="CR104" s="56"/>
      <c r="CS104" s="82">
        <f>AH104+AJ104</f>
        <v>0</v>
      </c>
      <c r="CT104" s="82"/>
      <c r="CU104" s="63" t="e">
        <f t="shared" si="60"/>
        <v>#DIV/0!</v>
      </c>
      <c r="CV104" s="21">
        <f t="shared" si="61"/>
        <v>0</v>
      </c>
    </row>
    <row r="105" spans="1:100" s="21" customFormat="1" ht="15">
      <c r="A105" s="62">
        <v>2530101</v>
      </c>
      <c r="B105" s="3" t="s">
        <v>50</v>
      </c>
      <c r="C105" s="60">
        <v>2700</v>
      </c>
      <c r="D105" s="60"/>
      <c r="E105" s="60"/>
      <c r="F105" s="61"/>
      <c r="G105" s="61"/>
      <c r="H105" s="61"/>
      <c r="I105" s="61"/>
      <c r="J105" s="61"/>
      <c r="K105" s="61"/>
      <c r="L105" s="61"/>
      <c r="M105" s="63"/>
      <c r="N105" s="62"/>
      <c r="O105" s="66"/>
      <c r="P105" s="66"/>
      <c r="Q105" s="63"/>
      <c r="R105" s="56"/>
      <c r="S105" s="56"/>
      <c r="T105" s="56"/>
      <c r="U105" s="63"/>
      <c r="V105" s="56"/>
      <c r="W105" s="56"/>
      <c r="X105" s="63"/>
      <c r="Y105" s="63"/>
      <c r="Z105" s="64"/>
      <c r="AA105" s="63"/>
      <c r="AB105" s="63"/>
      <c r="AC105" s="101">
        <v>3018823.2</v>
      </c>
      <c r="AD105" s="56">
        <v>226</v>
      </c>
      <c r="AE105" s="56"/>
      <c r="AF105" s="56">
        <v>1066</v>
      </c>
      <c r="AG105" s="56">
        <v>232</v>
      </c>
      <c r="AH105" s="56">
        <v>212512</v>
      </c>
      <c r="AI105" s="56">
        <v>334</v>
      </c>
      <c r="AJ105" s="56">
        <v>305944</v>
      </c>
      <c r="AK105" s="56">
        <v>838</v>
      </c>
      <c r="AL105" s="56">
        <v>254</v>
      </c>
      <c r="AM105" s="56">
        <f t="shared" si="40"/>
        <v>1320</v>
      </c>
      <c r="AN105" s="93">
        <v>1338</v>
      </c>
      <c r="AO105" s="56"/>
      <c r="AP105" s="56">
        <v>1122</v>
      </c>
      <c r="AQ105" s="56">
        <f t="shared" si="41"/>
        <v>838</v>
      </c>
      <c r="AR105" s="56">
        <v>283</v>
      </c>
      <c r="AS105" s="56">
        <f t="shared" si="42"/>
        <v>1121</v>
      </c>
      <c r="AT105" s="82">
        <f t="shared" si="43"/>
        <v>767608</v>
      </c>
      <c r="AU105" s="82">
        <v>255984.82</v>
      </c>
      <c r="AV105" s="63">
        <v>289</v>
      </c>
      <c r="AW105" s="63">
        <v>1590</v>
      </c>
      <c r="AX105" s="63">
        <f t="shared" si="44"/>
        <v>1410</v>
      </c>
      <c r="AY105" s="82">
        <f t="shared" si="45"/>
        <v>1023592.8200000001</v>
      </c>
      <c r="AZ105" s="82">
        <v>362592.22</v>
      </c>
      <c r="BA105" s="112">
        <v>210</v>
      </c>
      <c r="BB105" s="82"/>
      <c r="BC105" s="63">
        <v>2060</v>
      </c>
      <c r="BD105" s="63">
        <v>1450</v>
      </c>
      <c r="BE105" s="63">
        <f t="shared" si="46"/>
        <v>1620</v>
      </c>
      <c r="BF105" s="82">
        <f t="shared" si="47"/>
        <v>1386185.04</v>
      </c>
      <c r="BG105" s="105">
        <v>263730.60000000003</v>
      </c>
      <c r="BH105" s="121">
        <v>253</v>
      </c>
      <c r="BI105" s="139">
        <v>281</v>
      </c>
      <c r="BJ105" s="150">
        <f t="shared" si="48"/>
        <v>2341</v>
      </c>
      <c r="BK105" s="29">
        <f t="shared" si="49"/>
        <v>1873</v>
      </c>
      <c r="BL105" s="122">
        <v>308950.95</v>
      </c>
      <c r="BM105" s="82">
        <f t="shared" si="50"/>
        <v>1649915.6400000001</v>
      </c>
      <c r="BN105" s="63">
        <v>201</v>
      </c>
      <c r="BO105" s="63">
        <v>2141</v>
      </c>
      <c r="BP105" s="63">
        <f t="shared" si="51"/>
        <v>2074</v>
      </c>
      <c r="BQ105" s="82">
        <f t="shared" si="52"/>
        <v>1958866.59</v>
      </c>
      <c r="BR105" s="82">
        <v>245451.15</v>
      </c>
      <c r="BS105" s="153">
        <v>238</v>
      </c>
      <c r="BT105" s="154">
        <v>295755.46</v>
      </c>
      <c r="BU105" s="63">
        <v>2393</v>
      </c>
      <c r="BV105" s="63">
        <v>2650</v>
      </c>
      <c r="BW105" s="63">
        <f t="shared" si="53"/>
        <v>2312</v>
      </c>
      <c r="BX105" s="82">
        <f t="shared" si="54"/>
        <v>2204317.74</v>
      </c>
      <c r="BY105" s="163">
        <v>211</v>
      </c>
      <c r="BZ105" s="165">
        <v>302939.03</v>
      </c>
      <c r="CA105" s="82">
        <f t="shared" si="55"/>
        <v>2500073.2</v>
      </c>
      <c r="CB105" s="63">
        <v>2700</v>
      </c>
      <c r="CC105" s="82"/>
      <c r="CD105" s="63">
        <f t="shared" si="56"/>
        <v>2523</v>
      </c>
      <c r="CE105" s="63">
        <v>220</v>
      </c>
      <c r="CF105" s="63">
        <f t="shared" si="35"/>
        <v>2743</v>
      </c>
      <c r="CG105" s="82">
        <v>289370.36</v>
      </c>
      <c r="CH105" s="63">
        <v>31</v>
      </c>
      <c r="CI105" s="64">
        <v>47671.37</v>
      </c>
      <c r="CJ105" s="82">
        <f t="shared" si="36"/>
        <v>3092382.5900000003</v>
      </c>
      <c r="CK105" s="82">
        <f t="shared" si="57"/>
        <v>2803012.2300000004</v>
      </c>
      <c r="CL105" s="63">
        <f t="shared" si="37"/>
        <v>2774</v>
      </c>
      <c r="CM105" s="82">
        <f t="shared" si="38"/>
        <v>3140053.9600000004</v>
      </c>
      <c r="CN105" s="63">
        <f t="shared" si="34"/>
        <v>101.5925925925926</v>
      </c>
      <c r="CO105" s="82">
        <f t="shared" si="39"/>
        <v>102.74074074074073</v>
      </c>
      <c r="CP105" s="56">
        <v>820</v>
      </c>
      <c r="CQ105" s="56">
        <v>564</v>
      </c>
      <c r="CR105" s="56">
        <v>274</v>
      </c>
      <c r="CS105" s="82">
        <v>516624</v>
      </c>
      <c r="CT105" s="82">
        <v>250984</v>
      </c>
      <c r="CU105" s="63">
        <f t="shared" si="60"/>
        <v>68.78048780487805</v>
      </c>
      <c r="CV105" s="21">
        <f t="shared" si="61"/>
        <v>30</v>
      </c>
    </row>
    <row r="106" spans="1:100" s="21" customFormat="1" ht="15">
      <c r="A106" s="62">
        <v>2540101</v>
      </c>
      <c r="B106" s="3" t="s">
        <v>51</v>
      </c>
      <c r="C106" s="60">
        <v>3500</v>
      </c>
      <c r="D106" s="60"/>
      <c r="E106" s="60"/>
      <c r="F106" s="61"/>
      <c r="G106" s="61"/>
      <c r="H106" s="61"/>
      <c r="I106" s="61"/>
      <c r="J106" s="61"/>
      <c r="K106" s="61"/>
      <c r="L106" s="61"/>
      <c r="M106" s="63"/>
      <c r="N106" s="62"/>
      <c r="O106" s="66"/>
      <c r="P106" s="66"/>
      <c r="Q106" s="63"/>
      <c r="R106" s="56"/>
      <c r="S106" s="56"/>
      <c r="T106" s="56"/>
      <c r="U106" s="63"/>
      <c r="V106" s="56"/>
      <c r="W106" s="56"/>
      <c r="X106" s="63"/>
      <c r="Y106" s="63"/>
      <c r="Z106" s="64"/>
      <c r="AA106" s="63"/>
      <c r="AB106" s="63"/>
      <c r="AC106" s="102">
        <v>4094912.04</v>
      </c>
      <c r="AD106" s="56">
        <v>0</v>
      </c>
      <c r="AE106" s="56"/>
      <c r="AF106" s="56">
        <v>280</v>
      </c>
      <c r="AG106" s="56"/>
      <c r="AH106" s="56"/>
      <c r="AI106" s="56">
        <v>0</v>
      </c>
      <c r="AJ106" s="56">
        <v>0</v>
      </c>
      <c r="AK106" s="56">
        <v>293</v>
      </c>
      <c r="AL106" s="56">
        <v>500</v>
      </c>
      <c r="AM106" s="56">
        <f t="shared" si="40"/>
        <v>780</v>
      </c>
      <c r="AN106" s="93">
        <v>1180</v>
      </c>
      <c r="AO106" s="56"/>
      <c r="AP106" s="56">
        <v>731</v>
      </c>
      <c r="AQ106" s="56">
        <f t="shared" si="41"/>
        <v>255</v>
      </c>
      <c r="AR106" s="56">
        <v>437</v>
      </c>
      <c r="AS106" s="56">
        <f t="shared" si="42"/>
        <v>692</v>
      </c>
      <c r="AT106" s="82">
        <f t="shared" si="43"/>
        <v>233850.3</v>
      </c>
      <c r="AU106" s="82">
        <v>396755.98</v>
      </c>
      <c r="AV106" s="63">
        <v>271</v>
      </c>
      <c r="AW106" s="63">
        <v>1680</v>
      </c>
      <c r="AX106" s="63">
        <f t="shared" si="44"/>
        <v>963</v>
      </c>
      <c r="AY106" s="82">
        <f t="shared" si="45"/>
        <v>630606.28</v>
      </c>
      <c r="AZ106" s="82">
        <v>335905.37</v>
      </c>
      <c r="BA106" s="109">
        <v>416</v>
      </c>
      <c r="BB106" s="82"/>
      <c r="BC106" s="63">
        <v>2180</v>
      </c>
      <c r="BD106" s="63">
        <v>1250</v>
      </c>
      <c r="BE106" s="63">
        <f t="shared" si="46"/>
        <v>1379</v>
      </c>
      <c r="BF106" s="82">
        <f t="shared" si="47"/>
        <v>966511.65</v>
      </c>
      <c r="BG106" s="106">
        <v>517657.92</v>
      </c>
      <c r="BH106" s="121">
        <v>568</v>
      </c>
      <c r="BI106" s="139">
        <v>978</v>
      </c>
      <c r="BJ106" s="150">
        <f t="shared" si="48"/>
        <v>3158</v>
      </c>
      <c r="BK106" s="29">
        <f t="shared" si="49"/>
        <v>1947</v>
      </c>
      <c r="BL106" s="122">
        <v>706802.16</v>
      </c>
      <c r="BM106" s="82">
        <f t="shared" si="50"/>
        <v>1484169.57</v>
      </c>
      <c r="BN106" s="63">
        <v>729</v>
      </c>
      <c r="BO106" s="63">
        <v>2851</v>
      </c>
      <c r="BP106" s="63">
        <f t="shared" si="51"/>
        <v>2676</v>
      </c>
      <c r="BQ106" s="82">
        <f t="shared" si="52"/>
        <v>2190971.73</v>
      </c>
      <c r="BR106" s="82">
        <v>907145.73</v>
      </c>
      <c r="BS106" s="153">
        <v>476</v>
      </c>
      <c r="BT106" s="154">
        <v>603945.24</v>
      </c>
      <c r="BU106" s="63">
        <v>3200</v>
      </c>
      <c r="BV106" s="63">
        <v>3500</v>
      </c>
      <c r="BW106" s="63">
        <f t="shared" si="53"/>
        <v>3152</v>
      </c>
      <c r="BX106" s="82">
        <f t="shared" si="54"/>
        <v>3098117.46</v>
      </c>
      <c r="BY106" s="163">
        <v>410</v>
      </c>
      <c r="BZ106" s="165">
        <v>601998.9</v>
      </c>
      <c r="CA106" s="82">
        <f t="shared" si="55"/>
        <v>3702062.7</v>
      </c>
      <c r="CB106" s="63">
        <v>3554</v>
      </c>
      <c r="CC106" s="82"/>
      <c r="CD106" s="63">
        <f t="shared" si="56"/>
        <v>3562</v>
      </c>
      <c r="CE106" s="63"/>
      <c r="CF106" s="63">
        <f t="shared" si="35"/>
        <v>3562</v>
      </c>
      <c r="CG106" s="82"/>
      <c r="CH106" s="63"/>
      <c r="CI106" s="64"/>
      <c r="CJ106" s="82">
        <f t="shared" si="36"/>
        <v>4304061.600000001</v>
      </c>
      <c r="CK106" s="82">
        <f t="shared" si="57"/>
        <v>4304061.600000001</v>
      </c>
      <c r="CL106" s="63">
        <f t="shared" si="37"/>
        <v>3562</v>
      </c>
      <c r="CM106" s="82">
        <f t="shared" si="38"/>
        <v>4304061.600000001</v>
      </c>
      <c r="CN106" s="63">
        <f t="shared" si="34"/>
        <v>100.22509848058525</v>
      </c>
      <c r="CO106" s="82">
        <f t="shared" si="39"/>
        <v>101.77142857142857</v>
      </c>
      <c r="CP106" s="56">
        <v>0</v>
      </c>
      <c r="CQ106" s="56">
        <f>AG106+AI106</f>
        <v>0</v>
      </c>
      <c r="CR106" s="56">
        <v>255</v>
      </c>
      <c r="CS106" s="82">
        <f>AH106+AJ106</f>
        <v>0</v>
      </c>
      <c r="CT106" s="82">
        <v>233850.3</v>
      </c>
      <c r="CU106" s="63">
        <v>0</v>
      </c>
      <c r="CV106" s="21">
        <f t="shared" si="61"/>
        <v>-301</v>
      </c>
    </row>
    <row r="107" spans="1:100" s="21" customFormat="1" ht="15" hidden="1">
      <c r="A107" s="62"/>
      <c r="B107" s="3"/>
      <c r="C107" s="60"/>
      <c r="D107" s="60"/>
      <c r="E107" s="60"/>
      <c r="F107" s="61"/>
      <c r="G107" s="61"/>
      <c r="H107" s="61"/>
      <c r="I107" s="61"/>
      <c r="J107" s="61"/>
      <c r="K107" s="61"/>
      <c r="L107" s="61"/>
      <c r="M107" s="63"/>
      <c r="N107" s="62"/>
      <c r="O107" s="66"/>
      <c r="P107" s="66"/>
      <c r="Q107" s="63"/>
      <c r="R107" s="56"/>
      <c r="S107" s="56"/>
      <c r="T107" s="56"/>
      <c r="U107" s="63"/>
      <c r="V107" s="56"/>
      <c r="W107" s="56"/>
      <c r="X107" s="63"/>
      <c r="Y107" s="63"/>
      <c r="Z107" s="64"/>
      <c r="AA107" s="63"/>
      <c r="AB107" s="63"/>
      <c r="AC107" s="98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>
        <f t="shared" si="40"/>
        <v>0</v>
      </c>
      <c r="AN107" s="56"/>
      <c r="AO107" s="56"/>
      <c r="AP107" s="56"/>
      <c r="AQ107" s="56">
        <f t="shared" si="41"/>
        <v>0</v>
      </c>
      <c r="AR107" s="56"/>
      <c r="AS107" s="56">
        <f t="shared" si="42"/>
        <v>0</v>
      </c>
      <c r="AT107" s="82">
        <f t="shared" si="43"/>
        <v>0</v>
      </c>
      <c r="AU107" s="82"/>
      <c r="AV107" s="63"/>
      <c r="AW107" s="63"/>
      <c r="AX107" s="63">
        <f t="shared" si="44"/>
        <v>0</v>
      </c>
      <c r="AY107" s="82">
        <f t="shared" si="45"/>
        <v>0</v>
      </c>
      <c r="AZ107" s="82"/>
      <c r="BA107" s="109"/>
      <c r="BB107" s="82"/>
      <c r="BC107" s="63"/>
      <c r="BD107" s="63"/>
      <c r="BE107" s="63">
        <f t="shared" si="46"/>
        <v>0</v>
      </c>
      <c r="BF107" s="82">
        <f t="shared" si="47"/>
        <v>0</v>
      </c>
      <c r="BG107" s="106"/>
      <c r="BH107" s="115">
        <v>327</v>
      </c>
      <c r="BI107" s="139"/>
      <c r="BJ107" s="150">
        <f t="shared" si="48"/>
        <v>0</v>
      </c>
      <c r="BK107" s="29">
        <f t="shared" si="49"/>
        <v>327</v>
      </c>
      <c r="BL107" s="116">
        <v>376602.63</v>
      </c>
      <c r="BM107" s="82">
        <f t="shared" si="50"/>
        <v>0</v>
      </c>
      <c r="BN107" s="63"/>
      <c r="BO107" s="63"/>
      <c r="BP107" s="63">
        <f t="shared" si="51"/>
        <v>327</v>
      </c>
      <c r="BQ107" s="82">
        <f t="shared" si="52"/>
        <v>376602.63</v>
      </c>
      <c r="BR107" s="82"/>
      <c r="BS107" s="63"/>
      <c r="BT107" s="82"/>
      <c r="BU107" s="63"/>
      <c r="BV107" s="63"/>
      <c r="BW107" s="63">
        <f t="shared" si="53"/>
        <v>327</v>
      </c>
      <c r="BX107" s="82">
        <f t="shared" si="54"/>
        <v>376602.63</v>
      </c>
      <c r="BY107" s="162"/>
      <c r="BZ107" s="166"/>
      <c r="CA107" s="82">
        <f t="shared" si="55"/>
        <v>376602.63</v>
      </c>
      <c r="CB107" s="63"/>
      <c r="CC107" s="82"/>
      <c r="CD107" s="63">
        <f t="shared" si="56"/>
        <v>327</v>
      </c>
      <c r="CE107" s="63"/>
      <c r="CF107" s="63">
        <f t="shared" si="35"/>
        <v>327</v>
      </c>
      <c r="CG107" s="82"/>
      <c r="CH107" s="63"/>
      <c r="CI107" s="64"/>
      <c r="CJ107" s="82">
        <f t="shared" si="36"/>
        <v>376602.63</v>
      </c>
      <c r="CK107" s="82">
        <f t="shared" si="57"/>
        <v>376602.63</v>
      </c>
      <c r="CL107" s="63">
        <f t="shared" si="37"/>
        <v>327</v>
      </c>
      <c r="CM107" s="82">
        <f t="shared" si="38"/>
        <v>376602.63</v>
      </c>
      <c r="CN107" s="63" t="e">
        <f t="shared" si="34"/>
        <v>#DIV/0!</v>
      </c>
      <c r="CO107" s="82" t="e">
        <f t="shared" si="39"/>
        <v>#DIV/0!</v>
      </c>
      <c r="CP107" s="56"/>
      <c r="CQ107" s="56">
        <f>AG107+AI107</f>
        <v>0</v>
      </c>
      <c r="CR107" s="56"/>
      <c r="CS107" s="82">
        <f>AH107+AJ107</f>
        <v>0</v>
      </c>
      <c r="CT107" s="82"/>
      <c r="CU107" s="63" t="e">
        <f t="shared" si="60"/>
        <v>#DIV/0!</v>
      </c>
      <c r="CV107" s="21">
        <f t="shared" si="61"/>
        <v>0</v>
      </c>
    </row>
    <row r="108" spans="1:100" s="21" customFormat="1" ht="15">
      <c r="A108" s="62">
        <v>2550101</v>
      </c>
      <c r="B108" s="3" t="s">
        <v>52</v>
      </c>
      <c r="C108" s="60">
        <v>3000</v>
      </c>
      <c r="D108" s="60"/>
      <c r="E108" s="60"/>
      <c r="F108" s="61"/>
      <c r="G108" s="61"/>
      <c r="H108" s="61"/>
      <c r="I108" s="61"/>
      <c r="J108" s="61"/>
      <c r="K108" s="61"/>
      <c r="L108" s="61"/>
      <c r="M108" s="63"/>
      <c r="N108" s="62"/>
      <c r="O108" s="66"/>
      <c r="P108" s="66"/>
      <c r="Q108" s="63"/>
      <c r="R108" s="56"/>
      <c r="S108" s="56"/>
      <c r="T108" s="56"/>
      <c r="U108" s="63"/>
      <c r="V108" s="56"/>
      <c r="W108" s="56"/>
      <c r="X108" s="63"/>
      <c r="Y108" s="63"/>
      <c r="Z108" s="64"/>
      <c r="AA108" s="63"/>
      <c r="AB108" s="63"/>
      <c r="AC108" s="101">
        <v>3013118.14</v>
      </c>
      <c r="AD108" s="56">
        <v>0</v>
      </c>
      <c r="AE108" s="56"/>
      <c r="AF108" s="56">
        <v>670</v>
      </c>
      <c r="AG108" s="56">
        <v>152</v>
      </c>
      <c r="AH108" s="56">
        <v>124843.68</v>
      </c>
      <c r="AI108" s="56">
        <v>434</v>
      </c>
      <c r="AJ108" s="56">
        <v>356461.56</v>
      </c>
      <c r="AK108" s="56">
        <v>980</v>
      </c>
      <c r="AL108" s="56">
        <v>335</v>
      </c>
      <c r="AM108" s="56">
        <f t="shared" si="40"/>
        <v>1005</v>
      </c>
      <c r="AN108" s="93">
        <v>1668</v>
      </c>
      <c r="AO108" s="56"/>
      <c r="AP108" s="56">
        <v>1392</v>
      </c>
      <c r="AQ108" s="56">
        <f t="shared" si="41"/>
        <v>968</v>
      </c>
      <c r="AR108" s="56">
        <v>373</v>
      </c>
      <c r="AS108" s="56">
        <f t="shared" si="42"/>
        <v>1341</v>
      </c>
      <c r="AT108" s="82">
        <f t="shared" si="43"/>
        <v>795057.12</v>
      </c>
      <c r="AU108" s="82">
        <v>305757.18</v>
      </c>
      <c r="AV108" s="63">
        <v>350</v>
      </c>
      <c r="AW108" s="63">
        <v>1971</v>
      </c>
      <c r="AX108" s="63">
        <f t="shared" si="44"/>
        <v>1691</v>
      </c>
      <c r="AY108" s="82">
        <f t="shared" si="45"/>
        <v>1100814.3</v>
      </c>
      <c r="AZ108" s="82">
        <v>403091.5</v>
      </c>
      <c r="BA108" s="113">
        <v>323</v>
      </c>
      <c r="BB108" s="82"/>
      <c r="BC108" s="63">
        <v>2306</v>
      </c>
      <c r="BD108" s="63">
        <v>1850</v>
      </c>
      <c r="BE108" s="63">
        <f t="shared" si="46"/>
        <v>2014</v>
      </c>
      <c r="BF108" s="82">
        <f t="shared" si="47"/>
        <v>1503905.8</v>
      </c>
      <c r="BG108" s="112">
        <v>371995.86999999994</v>
      </c>
      <c r="BH108" s="121">
        <v>327</v>
      </c>
      <c r="BI108" s="139">
        <v>255</v>
      </c>
      <c r="BJ108" s="150">
        <f t="shared" si="48"/>
        <v>2561</v>
      </c>
      <c r="BK108" s="29">
        <f t="shared" si="49"/>
        <v>2341</v>
      </c>
      <c r="BL108" s="122">
        <v>376602.63</v>
      </c>
      <c r="BM108" s="82">
        <f t="shared" si="50"/>
        <v>1875901.67</v>
      </c>
      <c r="BN108" s="63">
        <v>292</v>
      </c>
      <c r="BO108" s="63">
        <v>2583</v>
      </c>
      <c r="BP108" s="63">
        <f t="shared" si="51"/>
        <v>2633</v>
      </c>
      <c r="BQ108" s="82">
        <f t="shared" si="52"/>
        <v>2252504.3</v>
      </c>
      <c r="BR108" s="82">
        <v>336293.48</v>
      </c>
      <c r="BS108" s="153">
        <v>265</v>
      </c>
      <c r="BT108" s="154">
        <v>293214.55</v>
      </c>
      <c r="BU108" s="63">
        <v>2818</v>
      </c>
      <c r="BV108" s="63">
        <v>3239</v>
      </c>
      <c r="BW108" s="63">
        <f t="shared" si="53"/>
        <v>2898</v>
      </c>
      <c r="BX108" s="82">
        <f t="shared" si="54"/>
        <v>2588797.78</v>
      </c>
      <c r="BY108" s="163">
        <v>207</v>
      </c>
      <c r="BZ108" s="165">
        <v>262745.1</v>
      </c>
      <c r="CA108" s="82">
        <f t="shared" si="55"/>
        <v>2882012.3299999996</v>
      </c>
      <c r="CB108" s="63">
        <v>3097</v>
      </c>
      <c r="CC108" s="82"/>
      <c r="CD108" s="63">
        <f t="shared" si="56"/>
        <v>3105</v>
      </c>
      <c r="CE108" s="63"/>
      <c r="CF108" s="63">
        <f t="shared" si="35"/>
        <v>3105</v>
      </c>
      <c r="CG108" s="82"/>
      <c r="CH108" s="63"/>
      <c r="CI108" s="64"/>
      <c r="CJ108" s="82">
        <f t="shared" si="36"/>
        <v>3144757.4299999997</v>
      </c>
      <c r="CK108" s="82">
        <f t="shared" si="57"/>
        <v>3144757.4299999997</v>
      </c>
      <c r="CL108" s="63">
        <f t="shared" si="37"/>
        <v>3105</v>
      </c>
      <c r="CM108" s="82">
        <f t="shared" si="38"/>
        <v>3144757.4299999997</v>
      </c>
      <c r="CN108" s="63">
        <f t="shared" si="34"/>
        <v>100.2583144979012</v>
      </c>
      <c r="CO108" s="82">
        <f t="shared" si="39"/>
        <v>103.49999999999999</v>
      </c>
      <c r="CP108" s="56">
        <v>335</v>
      </c>
      <c r="CQ108" s="56">
        <f>AG108+AI108</f>
        <v>586</v>
      </c>
      <c r="CR108" s="56">
        <v>382</v>
      </c>
      <c r="CS108" s="82">
        <f>AH108+AJ108</f>
        <v>481305.24</v>
      </c>
      <c r="CT108" s="82">
        <v>313751.88</v>
      </c>
      <c r="CU108" s="63">
        <f t="shared" si="60"/>
        <v>174.92537313432837</v>
      </c>
      <c r="CV108" s="21">
        <f t="shared" si="61"/>
        <v>43</v>
      </c>
    </row>
    <row r="109" spans="1:100" s="21" customFormat="1" ht="15">
      <c r="A109" s="62">
        <v>2560101</v>
      </c>
      <c r="B109" s="3" t="s">
        <v>53</v>
      </c>
      <c r="C109" s="60">
        <v>3000</v>
      </c>
      <c r="D109" s="60"/>
      <c r="E109" s="60"/>
      <c r="F109" s="61"/>
      <c r="G109" s="61"/>
      <c r="H109" s="61"/>
      <c r="I109" s="61"/>
      <c r="J109" s="61"/>
      <c r="K109" s="61"/>
      <c r="L109" s="61"/>
      <c r="M109" s="63"/>
      <c r="N109" s="62"/>
      <c r="O109" s="66"/>
      <c r="P109" s="66"/>
      <c r="Q109" s="63"/>
      <c r="R109" s="56"/>
      <c r="S109" s="56"/>
      <c r="T109" s="56"/>
      <c r="U109" s="63"/>
      <c r="V109" s="56"/>
      <c r="W109" s="56"/>
      <c r="X109" s="63"/>
      <c r="Y109" s="63"/>
      <c r="Z109" s="64"/>
      <c r="AA109" s="63"/>
      <c r="AB109" s="63"/>
      <c r="AC109" s="101">
        <v>3215593.1</v>
      </c>
      <c r="AD109" s="56">
        <v>0</v>
      </c>
      <c r="AE109" s="56"/>
      <c r="AF109" s="56">
        <v>783</v>
      </c>
      <c r="AG109" s="56"/>
      <c r="AH109" s="56"/>
      <c r="AI109" s="56">
        <v>411</v>
      </c>
      <c r="AJ109" s="56">
        <v>356883.63</v>
      </c>
      <c r="AK109" s="56">
        <v>783</v>
      </c>
      <c r="AL109" s="56">
        <v>358</v>
      </c>
      <c r="AM109" s="56">
        <f t="shared" si="40"/>
        <v>1141</v>
      </c>
      <c r="AN109" s="93">
        <v>1484</v>
      </c>
      <c r="AO109" s="56"/>
      <c r="AP109" s="56">
        <v>1175</v>
      </c>
      <c r="AQ109" s="56">
        <f t="shared" si="41"/>
        <v>785</v>
      </c>
      <c r="AR109" s="56">
        <v>359</v>
      </c>
      <c r="AS109" s="56">
        <f t="shared" si="42"/>
        <v>1144</v>
      </c>
      <c r="AT109" s="82">
        <f t="shared" si="43"/>
        <v>681639.05</v>
      </c>
      <c r="AU109" s="82">
        <v>307487.09</v>
      </c>
      <c r="AV109" s="63">
        <v>343</v>
      </c>
      <c r="AW109" s="63">
        <v>1786</v>
      </c>
      <c r="AX109" s="63">
        <f t="shared" si="44"/>
        <v>1487</v>
      </c>
      <c r="AY109" s="82">
        <f t="shared" si="45"/>
        <v>989126.1400000001</v>
      </c>
      <c r="AZ109" s="82">
        <v>411527.97</v>
      </c>
      <c r="BA109" s="112">
        <v>298</v>
      </c>
      <c r="BB109" s="82"/>
      <c r="BC109" s="63">
        <v>2034</v>
      </c>
      <c r="BD109" s="63">
        <v>1700</v>
      </c>
      <c r="BE109" s="63">
        <f t="shared" si="46"/>
        <v>1785</v>
      </c>
      <c r="BF109" s="82">
        <f t="shared" si="47"/>
        <v>1400654.11</v>
      </c>
      <c r="BG109" s="112">
        <v>357537.42</v>
      </c>
      <c r="BH109" s="121">
        <v>299</v>
      </c>
      <c r="BI109" s="139">
        <v>226</v>
      </c>
      <c r="BJ109" s="150">
        <f t="shared" si="48"/>
        <v>2260</v>
      </c>
      <c r="BK109" s="29">
        <f t="shared" si="49"/>
        <v>2084</v>
      </c>
      <c r="BL109" s="122">
        <v>357873.01</v>
      </c>
      <c r="BM109" s="82">
        <f t="shared" si="50"/>
        <v>1758191.53</v>
      </c>
      <c r="BN109" s="63">
        <v>221</v>
      </c>
      <c r="BO109" s="63">
        <v>2290</v>
      </c>
      <c r="BP109" s="63">
        <f t="shared" si="51"/>
        <v>2305</v>
      </c>
      <c r="BQ109" s="82">
        <f t="shared" si="52"/>
        <v>2116064.54</v>
      </c>
      <c r="BR109" s="82">
        <v>264512.69</v>
      </c>
      <c r="BS109" s="153">
        <v>221</v>
      </c>
      <c r="BT109" s="154">
        <v>264512.69</v>
      </c>
      <c r="BU109" s="63">
        <v>2525</v>
      </c>
      <c r="BV109" s="63">
        <v>2753</v>
      </c>
      <c r="BW109" s="63">
        <f t="shared" si="53"/>
        <v>2526</v>
      </c>
      <c r="BX109" s="82">
        <f t="shared" si="54"/>
        <v>2380577.23</v>
      </c>
      <c r="BY109" s="163">
        <v>269</v>
      </c>
      <c r="BZ109" s="165">
        <v>371491.69</v>
      </c>
      <c r="CA109" s="82">
        <f t="shared" si="55"/>
        <v>2645089.92</v>
      </c>
      <c r="CB109" s="63">
        <v>3000</v>
      </c>
      <c r="CC109" s="82"/>
      <c r="CD109" s="63">
        <f t="shared" si="56"/>
        <v>2795</v>
      </c>
      <c r="CE109" s="63">
        <v>204</v>
      </c>
      <c r="CF109" s="63">
        <f t="shared" si="35"/>
        <v>2999</v>
      </c>
      <c r="CG109" s="82">
        <v>245644.56</v>
      </c>
      <c r="CH109" s="63">
        <v>2</v>
      </c>
      <c r="CI109" s="64">
        <v>2850.46</v>
      </c>
      <c r="CJ109" s="82">
        <f t="shared" si="36"/>
        <v>3262226.17</v>
      </c>
      <c r="CK109" s="82">
        <f t="shared" si="57"/>
        <v>3016581.61</v>
      </c>
      <c r="CL109" s="63">
        <f t="shared" si="37"/>
        <v>3001</v>
      </c>
      <c r="CM109" s="82">
        <f t="shared" si="38"/>
        <v>3265076.63</v>
      </c>
      <c r="CN109" s="63">
        <f t="shared" si="34"/>
        <v>99.96666666666667</v>
      </c>
      <c r="CO109" s="82">
        <f t="shared" si="39"/>
        <v>100.03333333333333</v>
      </c>
      <c r="CP109" s="56">
        <v>414</v>
      </c>
      <c r="CQ109" s="56">
        <f>AG109+AI109</f>
        <v>411</v>
      </c>
      <c r="CR109" s="56">
        <v>374</v>
      </c>
      <c r="CS109" s="82">
        <f>AH109+AJ109</f>
        <v>356883.63</v>
      </c>
      <c r="CT109" s="82">
        <v>324755.42</v>
      </c>
      <c r="CU109" s="63">
        <f t="shared" si="60"/>
        <v>99.27536231884058</v>
      </c>
      <c r="CV109" s="21">
        <f t="shared" si="61"/>
        <v>-1</v>
      </c>
    </row>
    <row r="110" spans="1:100" s="21" customFormat="1" ht="15">
      <c r="A110" s="62">
        <v>2570101</v>
      </c>
      <c r="B110" s="3" t="s">
        <v>54</v>
      </c>
      <c r="C110" s="60">
        <v>3000</v>
      </c>
      <c r="D110" s="60"/>
      <c r="E110" s="60"/>
      <c r="F110" s="61"/>
      <c r="G110" s="61"/>
      <c r="H110" s="61"/>
      <c r="I110" s="61"/>
      <c r="J110" s="61"/>
      <c r="K110" s="61"/>
      <c r="L110" s="61"/>
      <c r="M110" s="63"/>
      <c r="N110" s="62"/>
      <c r="O110" s="66"/>
      <c r="P110" s="66"/>
      <c r="Q110" s="63"/>
      <c r="R110" s="56"/>
      <c r="S110" s="56"/>
      <c r="T110" s="56"/>
      <c r="U110" s="63"/>
      <c r="V110" s="56"/>
      <c r="W110" s="56"/>
      <c r="X110" s="63"/>
      <c r="Y110" s="63"/>
      <c r="Z110" s="64"/>
      <c r="AA110" s="63"/>
      <c r="AB110" s="63"/>
      <c r="AC110" s="101">
        <v>3570724.3500000006</v>
      </c>
      <c r="AD110" s="56">
        <v>0</v>
      </c>
      <c r="AE110" s="56"/>
      <c r="AF110" s="56">
        <v>584</v>
      </c>
      <c r="AG110" s="56"/>
      <c r="AH110" s="56"/>
      <c r="AI110" s="56">
        <v>289</v>
      </c>
      <c r="AJ110" s="56">
        <v>272359.38</v>
      </c>
      <c r="AK110" s="56">
        <v>584</v>
      </c>
      <c r="AL110" s="56">
        <v>301</v>
      </c>
      <c r="AM110" s="56">
        <f t="shared" si="40"/>
        <v>885</v>
      </c>
      <c r="AN110" s="93">
        <v>1146</v>
      </c>
      <c r="AO110" s="56"/>
      <c r="AP110" s="56">
        <v>885</v>
      </c>
      <c r="AQ110" s="56">
        <f t="shared" si="41"/>
        <v>571</v>
      </c>
      <c r="AR110" s="56">
        <v>278</v>
      </c>
      <c r="AS110" s="56">
        <f t="shared" si="42"/>
        <v>849</v>
      </c>
      <c r="AT110" s="82">
        <f t="shared" si="43"/>
        <v>538121.8200000001</v>
      </c>
      <c r="AU110" s="82">
        <v>259415.22</v>
      </c>
      <c r="AV110" s="63">
        <v>282</v>
      </c>
      <c r="AW110" s="63">
        <v>1456</v>
      </c>
      <c r="AX110" s="63">
        <f t="shared" si="44"/>
        <v>1131</v>
      </c>
      <c r="AY110" s="82">
        <f t="shared" si="45"/>
        <v>797537.04</v>
      </c>
      <c r="AZ110" s="82">
        <v>363357</v>
      </c>
      <c r="BA110" s="112">
        <v>241</v>
      </c>
      <c r="BB110" s="82"/>
      <c r="BC110" s="63">
        <v>1888</v>
      </c>
      <c r="BD110" s="63">
        <v>1300</v>
      </c>
      <c r="BE110" s="63">
        <f t="shared" si="46"/>
        <v>1372</v>
      </c>
      <c r="BF110" s="82">
        <f t="shared" si="47"/>
        <v>1160894.04</v>
      </c>
      <c r="BG110" s="112">
        <v>310528.5</v>
      </c>
      <c r="BH110" s="121">
        <v>498</v>
      </c>
      <c r="BI110" s="139">
        <v>380</v>
      </c>
      <c r="BJ110" s="150">
        <f t="shared" si="48"/>
        <v>2268</v>
      </c>
      <c r="BK110" s="29">
        <f t="shared" si="49"/>
        <v>1870</v>
      </c>
      <c r="BL110" s="122">
        <v>641673</v>
      </c>
      <c r="BM110" s="82">
        <f t="shared" si="50"/>
        <v>1471422.54</v>
      </c>
      <c r="BN110" s="63">
        <v>363</v>
      </c>
      <c r="BO110" s="63">
        <v>2258</v>
      </c>
      <c r="BP110" s="63">
        <f t="shared" si="51"/>
        <v>2233</v>
      </c>
      <c r="BQ110" s="82">
        <f t="shared" si="52"/>
        <v>2113095.54</v>
      </c>
      <c r="BR110" s="82">
        <v>467725.5</v>
      </c>
      <c r="BS110" s="153">
        <v>305</v>
      </c>
      <c r="BT110" s="154">
        <v>392992.5</v>
      </c>
      <c r="BU110" s="63">
        <v>2540</v>
      </c>
      <c r="BV110" s="63">
        <v>3000</v>
      </c>
      <c r="BW110" s="63">
        <f t="shared" si="53"/>
        <v>2538</v>
      </c>
      <c r="BX110" s="82">
        <f t="shared" si="54"/>
        <v>2580821.04</v>
      </c>
      <c r="BY110" s="163">
        <v>295</v>
      </c>
      <c r="BZ110" s="165">
        <v>436977.6</v>
      </c>
      <c r="CA110" s="82">
        <f t="shared" si="55"/>
        <v>2973813.54</v>
      </c>
      <c r="CB110" s="63">
        <v>3000</v>
      </c>
      <c r="CC110" s="82"/>
      <c r="CD110" s="63">
        <f t="shared" si="56"/>
        <v>2833</v>
      </c>
      <c r="CE110" s="63">
        <v>175</v>
      </c>
      <c r="CF110" s="63">
        <f t="shared" si="35"/>
        <v>3008</v>
      </c>
      <c r="CG110" s="82">
        <v>225487.5</v>
      </c>
      <c r="CH110" s="63"/>
      <c r="CI110" s="64"/>
      <c r="CJ110" s="82">
        <f t="shared" si="36"/>
        <v>3636278.64</v>
      </c>
      <c r="CK110" s="82">
        <f t="shared" si="57"/>
        <v>3410791.14</v>
      </c>
      <c r="CL110" s="63">
        <f t="shared" si="37"/>
        <v>3008</v>
      </c>
      <c r="CM110" s="82">
        <f t="shared" si="38"/>
        <v>3636278.64</v>
      </c>
      <c r="CN110" s="63">
        <f t="shared" si="34"/>
        <v>100.26666666666667</v>
      </c>
      <c r="CO110" s="82">
        <f t="shared" si="39"/>
        <v>100.26666666666667</v>
      </c>
      <c r="CP110" s="56">
        <v>307</v>
      </c>
      <c r="CQ110" s="56">
        <f>AG110+AI110</f>
        <v>289</v>
      </c>
      <c r="CR110" s="56">
        <v>282</v>
      </c>
      <c r="CS110" s="82">
        <f>AH110+AJ110</f>
        <v>272359.38</v>
      </c>
      <c r="CT110" s="82">
        <v>265762.44</v>
      </c>
      <c r="CU110" s="63">
        <f t="shared" si="60"/>
        <v>94.13680781758957</v>
      </c>
      <c r="CV110" s="21">
        <f t="shared" si="61"/>
        <v>-84</v>
      </c>
    </row>
    <row r="111" spans="1:100" s="21" customFormat="1" ht="15">
      <c r="A111" s="62">
        <v>2580101</v>
      </c>
      <c r="B111" s="3" t="s">
        <v>55</v>
      </c>
      <c r="C111" s="60">
        <v>3300</v>
      </c>
      <c r="D111" s="60"/>
      <c r="E111" s="60"/>
      <c r="F111" s="61"/>
      <c r="G111" s="61"/>
      <c r="H111" s="61"/>
      <c r="I111" s="61"/>
      <c r="J111" s="61"/>
      <c r="K111" s="61"/>
      <c r="L111" s="61"/>
      <c r="M111" s="63"/>
      <c r="N111" s="62"/>
      <c r="O111" s="66"/>
      <c r="P111" s="66"/>
      <c r="Q111" s="63"/>
      <c r="R111" s="56"/>
      <c r="S111" s="56"/>
      <c r="T111" s="56"/>
      <c r="U111" s="63"/>
      <c r="V111" s="56"/>
      <c r="W111" s="56"/>
      <c r="X111" s="63"/>
      <c r="Y111" s="63"/>
      <c r="Z111" s="64"/>
      <c r="AA111" s="63"/>
      <c r="AB111" s="63"/>
      <c r="AC111" s="102">
        <v>3523677.16</v>
      </c>
      <c r="AD111" s="56">
        <v>270</v>
      </c>
      <c r="AE111" s="56"/>
      <c r="AF111" s="56">
        <v>976</v>
      </c>
      <c r="AG111" s="56">
        <v>311</v>
      </c>
      <c r="AH111" s="56">
        <v>281417.68</v>
      </c>
      <c r="AI111" s="56">
        <v>458</v>
      </c>
      <c r="AJ111" s="56">
        <v>414435.04</v>
      </c>
      <c r="AK111" s="56">
        <v>1827</v>
      </c>
      <c r="AL111" s="56">
        <v>224</v>
      </c>
      <c r="AM111" s="56">
        <f t="shared" si="40"/>
        <v>1200</v>
      </c>
      <c r="AN111" s="94">
        <v>2076</v>
      </c>
      <c r="AO111" s="56"/>
      <c r="AP111" s="56">
        <v>1782</v>
      </c>
      <c r="AQ111" s="56">
        <f t="shared" si="41"/>
        <v>1235</v>
      </c>
      <c r="AR111" s="56">
        <v>515</v>
      </c>
      <c r="AS111" s="56">
        <f t="shared" si="42"/>
        <v>1750</v>
      </c>
      <c r="AT111" s="82">
        <f t="shared" si="43"/>
        <v>1117526.7999999998</v>
      </c>
      <c r="AU111" s="82">
        <v>461501.8</v>
      </c>
      <c r="AV111" s="63">
        <v>324</v>
      </c>
      <c r="AW111" s="63">
        <v>2398</v>
      </c>
      <c r="AX111" s="63">
        <f t="shared" si="44"/>
        <v>2074</v>
      </c>
      <c r="AY111" s="82">
        <f t="shared" si="45"/>
        <v>1579028.5999999999</v>
      </c>
      <c r="AZ111" s="82">
        <v>406344.6</v>
      </c>
      <c r="BA111" s="109">
        <v>276</v>
      </c>
      <c r="BB111" s="82"/>
      <c r="BC111" s="63">
        <v>2673</v>
      </c>
      <c r="BD111" s="63">
        <v>2300</v>
      </c>
      <c r="BE111" s="63">
        <f t="shared" si="46"/>
        <v>2350</v>
      </c>
      <c r="BF111" s="82">
        <f t="shared" si="47"/>
        <v>1985373.1999999997</v>
      </c>
      <c r="BG111" s="106">
        <v>346145.4</v>
      </c>
      <c r="BH111" s="121">
        <v>232</v>
      </c>
      <c r="BI111" s="139">
        <v>220</v>
      </c>
      <c r="BJ111" s="150">
        <f t="shared" si="48"/>
        <v>2893</v>
      </c>
      <c r="BK111" s="29">
        <f t="shared" si="49"/>
        <v>2582</v>
      </c>
      <c r="BL111" s="122">
        <v>290962.8</v>
      </c>
      <c r="BM111" s="82">
        <f t="shared" si="50"/>
        <v>2331518.5999999996</v>
      </c>
      <c r="BN111" s="63">
        <v>214</v>
      </c>
      <c r="BO111" s="63">
        <v>2801</v>
      </c>
      <c r="BP111" s="63">
        <f t="shared" si="51"/>
        <v>2796</v>
      </c>
      <c r="BQ111" s="82">
        <f t="shared" si="52"/>
        <v>2622481.3999999994</v>
      </c>
      <c r="BR111" s="82">
        <v>268388.1</v>
      </c>
      <c r="BS111" s="153">
        <v>215</v>
      </c>
      <c r="BT111" s="154">
        <v>269642.25</v>
      </c>
      <c r="BU111" s="63">
        <v>3077</v>
      </c>
      <c r="BV111" s="63">
        <v>3300</v>
      </c>
      <c r="BW111" s="63">
        <f t="shared" si="53"/>
        <v>3011</v>
      </c>
      <c r="BX111" s="82">
        <f t="shared" si="54"/>
        <v>2890869.4999999995</v>
      </c>
      <c r="BY111" s="163">
        <v>193</v>
      </c>
      <c r="BZ111" s="165">
        <v>278172.83</v>
      </c>
      <c r="CA111" s="82">
        <f t="shared" si="55"/>
        <v>3160511.7499999995</v>
      </c>
      <c r="CB111" s="63">
        <v>3300</v>
      </c>
      <c r="CC111" s="82"/>
      <c r="CD111" s="63">
        <f t="shared" si="56"/>
        <v>3204</v>
      </c>
      <c r="CE111" s="63">
        <v>98</v>
      </c>
      <c r="CF111" s="63">
        <f t="shared" si="35"/>
        <v>3302</v>
      </c>
      <c r="CG111" s="82">
        <v>123093.86</v>
      </c>
      <c r="CH111" s="63"/>
      <c r="CI111" s="64"/>
      <c r="CJ111" s="82">
        <f t="shared" si="36"/>
        <v>3561778.4399999995</v>
      </c>
      <c r="CK111" s="82">
        <f t="shared" si="57"/>
        <v>3438684.5799999996</v>
      </c>
      <c r="CL111" s="63">
        <f t="shared" si="37"/>
        <v>3302</v>
      </c>
      <c r="CM111" s="82">
        <f t="shared" si="38"/>
        <v>3561778.4399999995</v>
      </c>
      <c r="CN111" s="63">
        <f t="shared" si="34"/>
        <v>100.06060606060605</v>
      </c>
      <c r="CO111" s="82">
        <f t="shared" si="39"/>
        <v>100.06060606060605</v>
      </c>
      <c r="CP111" s="56">
        <v>763</v>
      </c>
      <c r="CQ111" s="56">
        <v>765</v>
      </c>
      <c r="CR111" s="56">
        <v>470</v>
      </c>
      <c r="CS111" s="82">
        <v>692233.2</v>
      </c>
      <c r="CT111" s="82">
        <v>425293.6</v>
      </c>
      <c r="CU111" s="63">
        <f t="shared" si="60"/>
        <v>100.26212319790302</v>
      </c>
      <c r="CV111" s="21">
        <f t="shared" si="61"/>
        <v>-48</v>
      </c>
    </row>
    <row r="112" spans="1:100" s="21" customFormat="1" ht="15">
      <c r="A112" s="62">
        <v>2110101</v>
      </c>
      <c r="B112" s="3" t="s">
        <v>56</v>
      </c>
      <c r="C112" s="60">
        <v>2400</v>
      </c>
      <c r="D112" s="60"/>
      <c r="E112" s="60"/>
      <c r="F112" s="61"/>
      <c r="G112" s="61"/>
      <c r="H112" s="61"/>
      <c r="I112" s="61"/>
      <c r="J112" s="61"/>
      <c r="K112" s="61"/>
      <c r="L112" s="61"/>
      <c r="M112" s="63"/>
      <c r="N112" s="62"/>
      <c r="O112" s="66"/>
      <c r="P112" s="66"/>
      <c r="Q112" s="63"/>
      <c r="R112" s="56"/>
      <c r="S112" s="56"/>
      <c r="T112" s="56"/>
      <c r="U112" s="63"/>
      <c r="V112" s="56"/>
      <c r="W112" s="56"/>
      <c r="X112" s="63"/>
      <c r="Y112" s="63"/>
      <c r="Z112" s="64"/>
      <c r="AA112" s="63"/>
      <c r="AB112" s="63"/>
      <c r="AC112" s="101">
        <v>2497180.49</v>
      </c>
      <c r="AD112" s="56">
        <v>217</v>
      </c>
      <c r="AE112" s="56"/>
      <c r="AF112" s="56">
        <v>664</v>
      </c>
      <c r="AG112" s="56">
        <v>215</v>
      </c>
      <c r="AH112" s="56">
        <v>181758.85</v>
      </c>
      <c r="AI112" s="56">
        <v>219</v>
      </c>
      <c r="AJ112" s="56">
        <v>185140.41</v>
      </c>
      <c r="AK112" s="56">
        <v>664</v>
      </c>
      <c r="AL112" s="56">
        <v>217</v>
      </c>
      <c r="AM112" s="56">
        <f t="shared" si="40"/>
        <v>881</v>
      </c>
      <c r="AN112" s="56">
        <v>1091</v>
      </c>
      <c r="AO112" s="56"/>
      <c r="AP112" s="56">
        <v>926</v>
      </c>
      <c r="AQ112" s="56">
        <f t="shared" si="41"/>
        <v>657</v>
      </c>
      <c r="AR112" s="56">
        <v>200</v>
      </c>
      <c r="AS112" s="56">
        <f t="shared" si="42"/>
        <v>857</v>
      </c>
      <c r="AT112" s="82">
        <f t="shared" si="43"/>
        <v>555421.23</v>
      </c>
      <c r="AU112" s="82">
        <v>167272</v>
      </c>
      <c r="AV112" s="63">
        <v>225</v>
      </c>
      <c r="AW112" s="63">
        <v>1309</v>
      </c>
      <c r="AX112" s="63">
        <f t="shared" si="44"/>
        <v>1082</v>
      </c>
      <c r="AY112" s="82">
        <f t="shared" si="45"/>
        <v>722693.23</v>
      </c>
      <c r="AZ112" s="82">
        <v>258756.75</v>
      </c>
      <c r="BA112" s="112">
        <v>226</v>
      </c>
      <c r="BB112" s="82"/>
      <c r="BC112" s="63">
        <v>1526</v>
      </c>
      <c r="BD112" s="63">
        <v>1200</v>
      </c>
      <c r="BE112" s="63">
        <f t="shared" si="46"/>
        <v>1308</v>
      </c>
      <c r="BF112" s="82">
        <f t="shared" si="47"/>
        <v>981449.98</v>
      </c>
      <c r="BG112" s="112">
        <v>259906.78000000003</v>
      </c>
      <c r="BH112" s="121">
        <v>201</v>
      </c>
      <c r="BI112" s="138">
        <v>215</v>
      </c>
      <c r="BJ112" s="150">
        <f t="shared" si="48"/>
        <v>1741</v>
      </c>
      <c r="BK112" s="29">
        <f t="shared" si="49"/>
        <v>1509</v>
      </c>
      <c r="BL112" s="122">
        <v>232613.28</v>
      </c>
      <c r="BM112" s="82">
        <f t="shared" si="50"/>
        <v>1241356.76</v>
      </c>
      <c r="BN112" s="115">
        <v>208</v>
      </c>
      <c r="BO112" s="115">
        <v>1725</v>
      </c>
      <c r="BP112" s="63">
        <f t="shared" si="51"/>
        <v>1717</v>
      </c>
      <c r="BQ112" s="82">
        <f t="shared" si="52"/>
        <v>1473970.04</v>
      </c>
      <c r="BR112" s="82">
        <v>240714.24</v>
      </c>
      <c r="BS112" s="153">
        <v>226</v>
      </c>
      <c r="BT112" s="154">
        <v>261545.28</v>
      </c>
      <c r="BU112" s="63">
        <v>1960</v>
      </c>
      <c r="BV112" s="63">
        <v>2183</v>
      </c>
      <c r="BW112" s="63">
        <f t="shared" si="53"/>
        <v>1943</v>
      </c>
      <c r="BX112" s="82">
        <f t="shared" si="54"/>
        <v>1714684.28</v>
      </c>
      <c r="BY112" s="163">
        <v>161</v>
      </c>
      <c r="BZ112" s="165">
        <v>216514.41</v>
      </c>
      <c r="CA112" s="82">
        <f t="shared" si="55"/>
        <v>1976229.56</v>
      </c>
      <c r="CB112" s="63">
        <v>2388</v>
      </c>
      <c r="CC112" s="82"/>
      <c r="CD112" s="63">
        <f t="shared" si="56"/>
        <v>2104</v>
      </c>
      <c r="CE112" s="63">
        <v>270</v>
      </c>
      <c r="CF112" s="63">
        <f t="shared" si="35"/>
        <v>2374</v>
      </c>
      <c r="CG112" s="82">
        <v>351324</v>
      </c>
      <c r="CH112" s="63">
        <v>25</v>
      </c>
      <c r="CI112" s="64">
        <v>37808.08</v>
      </c>
      <c r="CJ112" s="82">
        <f t="shared" si="36"/>
        <v>2544067.97</v>
      </c>
      <c r="CK112" s="82">
        <f t="shared" si="57"/>
        <v>2192743.97</v>
      </c>
      <c r="CL112" s="63">
        <f t="shared" si="37"/>
        <v>2399</v>
      </c>
      <c r="CM112" s="82">
        <f t="shared" si="38"/>
        <v>2581876.0500000003</v>
      </c>
      <c r="CN112" s="63">
        <f t="shared" si="34"/>
        <v>99.41373534338358</v>
      </c>
      <c r="CO112" s="82">
        <f t="shared" si="39"/>
        <v>99.95833333333334</v>
      </c>
      <c r="CP112" s="56">
        <v>434</v>
      </c>
      <c r="CQ112" s="56">
        <v>431</v>
      </c>
      <c r="CR112" s="56">
        <v>226</v>
      </c>
      <c r="CS112" s="82">
        <v>364363.09</v>
      </c>
      <c r="CT112" s="82">
        <v>191058.14</v>
      </c>
      <c r="CU112" s="63">
        <f t="shared" si="60"/>
        <v>99.30875576036865</v>
      </c>
      <c r="CV112" s="21">
        <f t="shared" si="61"/>
        <v>-1</v>
      </c>
    </row>
    <row r="113" spans="1:100" s="21" customFormat="1" ht="12" customHeight="1">
      <c r="A113" s="62">
        <v>5612001</v>
      </c>
      <c r="B113" s="14" t="s">
        <v>116</v>
      </c>
      <c r="C113" s="73">
        <v>1000</v>
      </c>
      <c r="D113" s="60"/>
      <c r="E113" s="60"/>
      <c r="F113" s="61"/>
      <c r="G113" s="61"/>
      <c r="H113" s="61"/>
      <c r="I113" s="61"/>
      <c r="J113" s="61"/>
      <c r="K113" s="61"/>
      <c r="L113" s="61"/>
      <c r="M113" s="63"/>
      <c r="N113" s="70"/>
      <c r="O113" s="66"/>
      <c r="P113" s="66"/>
      <c r="Q113" s="63"/>
      <c r="R113" s="56"/>
      <c r="S113" s="56"/>
      <c r="T113" s="71"/>
      <c r="U113" s="72"/>
      <c r="V113" s="56"/>
      <c r="W113" s="56"/>
      <c r="X113" s="63"/>
      <c r="Y113" s="63"/>
      <c r="Z113" s="64"/>
      <c r="AA113" s="63"/>
      <c r="AB113" s="63"/>
      <c r="AC113" s="98">
        <v>891064.56</v>
      </c>
      <c r="AD113" s="56">
        <v>83</v>
      </c>
      <c r="AE113" s="56"/>
      <c r="AF113" s="56">
        <v>0</v>
      </c>
      <c r="AG113" s="56"/>
      <c r="AH113" s="56"/>
      <c r="AI113" s="56"/>
      <c r="AJ113" s="56"/>
      <c r="AK113" s="56">
        <v>0</v>
      </c>
      <c r="AL113" s="56">
        <v>83</v>
      </c>
      <c r="AM113" s="56">
        <f t="shared" si="40"/>
        <v>83</v>
      </c>
      <c r="AN113" s="56">
        <v>252</v>
      </c>
      <c r="AO113" s="56"/>
      <c r="AP113" s="56"/>
      <c r="AQ113" s="56">
        <f t="shared" si="41"/>
        <v>48</v>
      </c>
      <c r="AR113" s="56"/>
      <c r="AS113" s="56">
        <f t="shared" si="42"/>
        <v>48</v>
      </c>
      <c r="AT113" s="82">
        <f t="shared" si="43"/>
        <v>34593.12</v>
      </c>
      <c r="AU113" s="82"/>
      <c r="AV113" s="63">
        <v>150</v>
      </c>
      <c r="AW113" s="63">
        <v>452</v>
      </c>
      <c r="AX113" s="63">
        <f t="shared" si="44"/>
        <v>198</v>
      </c>
      <c r="AY113" s="82">
        <f t="shared" si="45"/>
        <v>34593.12</v>
      </c>
      <c r="AZ113" s="82">
        <v>135061.5</v>
      </c>
      <c r="BA113" s="109">
        <v>103</v>
      </c>
      <c r="BB113" s="82"/>
      <c r="BC113" s="63">
        <v>388</v>
      </c>
      <c r="BD113" s="63">
        <v>301</v>
      </c>
      <c r="BE113" s="63">
        <f t="shared" si="46"/>
        <v>301</v>
      </c>
      <c r="BF113" s="82">
        <f t="shared" si="47"/>
        <v>169654.62</v>
      </c>
      <c r="BG113" s="106">
        <v>92742.23</v>
      </c>
      <c r="BH113" s="123">
        <v>74</v>
      </c>
      <c r="BI113" s="141">
        <v>88</v>
      </c>
      <c r="BJ113" s="147">
        <f t="shared" si="48"/>
        <v>476</v>
      </c>
      <c r="BK113" s="29">
        <f t="shared" si="49"/>
        <v>375</v>
      </c>
      <c r="BL113" s="123">
        <v>69312.84</v>
      </c>
      <c r="BM113" s="82">
        <f t="shared" si="50"/>
        <v>262396.85</v>
      </c>
      <c r="BN113" s="63">
        <v>17</v>
      </c>
      <c r="BO113" s="63">
        <v>689</v>
      </c>
      <c r="BP113" s="63">
        <f t="shared" si="51"/>
        <v>392</v>
      </c>
      <c r="BQ113" s="82">
        <f t="shared" si="52"/>
        <v>331709.68999999994</v>
      </c>
      <c r="BR113" s="82">
        <v>15923.22</v>
      </c>
      <c r="BS113" s="63">
        <v>13</v>
      </c>
      <c r="BT113" s="82">
        <v>12346.23</v>
      </c>
      <c r="BU113" s="63">
        <v>850</v>
      </c>
      <c r="BV113" s="63">
        <v>910</v>
      </c>
      <c r="BW113" s="63">
        <f t="shared" si="53"/>
        <v>405</v>
      </c>
      <c r="BX113" s="82">
        <f t="shared" si="54"/>
        <v>347632.9099999999</v>
      </c>
      <c r="BY113" s="162">
        <v>142</v>
      </c>
      <c r="BZ113" s="166">
        <v>152532.14</v>
      </c>
      <c r="CA113" s="82">
        <f t="shared" si="55"/>
        <v>359979.1399999999</v>
      </c>
      <c r="CB113" s="63">
        <v>949</v>
      </c>
      <c r="CC113" s="82"/>
      <c r="CD113" s="63">
        <f t="shared" si="56"/>
        <v>547</v>
      </c>
      <c r="CE113" s="63">
        <v>177</v>
      </c>
      <c r="CF113" s="63">
        <f t="shared" si="35"/>
        <v>724</v>
      </c>
      <c r="CG113" s="82">
        <v>168472.05</v>
      </c>
      <c r="CH113" s="63">
        <v>231</v>
      </c>
      <c r="CI113" s="64">
        <v>255321.99</v>
      </c>
      <c r="CJ113" s="82">
        <f t="shared" si="36"/>
        <v>680983.3299999998</v>
      </c>
      <c r="CK113" s="82">
        <f t="shared" si="57"/>
        <v>512511.2799999999</v>
      </c>
      <c r="CL113" s="63">
        <f t="shared" si="37"/>
        <v>955</v>
      </c>
      <c r="CM113" s="82">
        <f t="shared" si="38"/>
        <v>936305.3199999998</v>
      </c>
      <c r="CN113" s="63">
        <f t="shared" si="34"/>
        <v>76.29083245521602</v>
      </c>
      <c r="CO113" s="82">
        <f t="shared" si="39"/>
        <v>95.5</v>
      </c>
      <c r="CP113" s="63"/>
      <c r="CQ113" s="56">
        <f>AG113+AI113</f>
        <v>0</v>
      </c>
      <c r="CR113" s="56">
        <v>48</v>
      </c>
      <c r="CS113" s="82">
        <f>AH113+AJ113</f>
        <v>0</v>
      </c>
      <c r="CT113" s="82">
        <v>34593.12</v>
      </c>
      <c r="CU113" s="63">
        <v>0</v>
      </c>
      <c r="CV113" s="21">
        <f t="shared" si="61"/>
        <v>-151</v>
      </c>
    </row>
    <row r="114" spans="1:100" s="21" customFormat="1" ht="13.5" customHeight="1">
      <c r="A114" s="62">
        <v>5612701</v>
      </c>
      <c r="B114" s="14" t="s">
        <v>175</v>
      </c>
      <c r="C114" s="73">
        <v>1100</v>
      </c>
      <c r="D114" s="60"/>
      <c r="E114" s="60"/>
      <c r="F114" s="61"/>
      <c r="G114" s="61"/>
      <c r="H114" s="61"/>
      <c r="I114" s="61"/>
      <c r="J114" s="61"/>
      <c r="K114" s="61"/>
      <c r="L114" s="61"/>
      <c r="M114" s="63"/>
      <c r="N114" s="70"/>
      <c r="O114" s="66"/>
      <c r="P114" s="66"/>
      <c r="Q114" s="63"/>
      <c r="R114" s="56"/>
      <c r="S114" s="56"/>
      <c r="T114" s="71"/>
      <c r="U114" s="72"/>
      <c r="V114" s="56"/>
      <c r="W114" s="56"/>
      <c r="X114" s="63"/>
      <c r="Y114" s="63"/>
      <c r="Z114" s="64"/>
      <c r="AA114" s="63"/>
      <c r="AB114" s="63"/>
      <c r="AC114" s="98">
        <v>1027023.87</v>
      </c>
      <c r="AD114" s="56">
        <v>140</v>
      </c>
      <c r="AE114" s="56"/>
      <c r="AF114" s="56">
        <v>420</v>
      </c>
      <c r="AG114" s="56"/>
      <c r="AH114" s="56"/>
      <c r="AI114" s="56"/>
      <c r="AJ114" s="56"/>
      <c r="AK114" s="56">
        <v>0</v>
      </c>
      <c r="AL114" s="56">
        <v>93</v>
      </c>
      <c r="AM114" s="56">
        <f t="shared" si="40"/>
        <v>513</v>
      </c>
      <c r="AN114" s="56">
        <v>134</v>
      </c>
      <c r="AO114" s="56"/>
      <c r="AP114" s="56"/>
      <c r="AQ114" s="56">
        <f t="shared" si="41"/>
        <v>8</v>
      </c>
      <c r="AR114" s="56">
        <v>63</v>
      </c>
      <c r="AS114" s="56">
        <f t="shared" si="42"/>
        <v>71</v>
      </c>
      <c r="AT114" s="82">
        <f t="shared" si="43"/>
        <v>5765.52</v>
      </c>
      <c r="AU114" s="82">
        <v>44006.76</v>
      </c>
      <c r="AV114" s="63">
        <v>111</v>
      </c>
      <c r="AW114" s="63">
        <v>134</v>
      </c>
      <c r="AX114" s="63">
        <f t="shared" si="44"/>
        <v>182</v>
      </c>
      <c r="AY114" s="82">
        <f t="shared" si="45"/>
        <v>49772.28</v>
      </c>
      <c r="AZ114" s="82">
        <v>105417.81</v>
      </c>
      <c r="BA114" s="109">
        <v>3</v>
      </c>
      <c r="BB114" s="82"/>
      <c r="BC114" s="63">
        <v>227</v>
      </c>
      <c r="BD114" s="63">
        <v>134</v>
      </c>
      <c r="BE114" s="63">
        <f t="shared" si="46"/>
        <v>185</v>
      </c>
      <c r="BF114" s="82">
        <f t="shared" si="47"/>
        <v>155190.09</v>
      </c>
      <c r="BG114" s="106">
        <v>2095.56</v>
      </c>
      <c r="BH114" s="123">
        <v>245</v>
      </c>
      <c r="BI114" s="131">
        <v>94</v>
      </c>
      <c r="BJ114" s="147">
        <f t="shared" si="48"/>
        <v>321</v>
      </c>
      <c r="BK114" s="29">
        <f t="shared" si="49"/>
        <v>430</v>
      </c>
      <c r="BL114" s="123">
        <v>232678.95</v>
      </c>
      <c r="BM114" s="82">
        <f t="shared" si="50"/>
        <v>157285.65</v>
      </c>
      <c r="BN114" s="63">
        <v>79</v>
      </c>
      <c r="BO114" s="63">
        <v>524</v>
      </c>
      <c r="BP114" s="63">
        <f t="shared" si="51"/>
        <v>509</v>
      </c>
      <c r="BQ114" s="82">
        <f t="shared" si="52"/>
        <v>389964.6</v>
      </c>
      <c r="BR114" s="82">
        <v>75027.09</v>
      </c>
      <c r="BS114" s="63">
        <v>182</v>
      </c>
      <c r="BT114" s="82">
        <v>172847.22</v>
      </c>
      <c r="BU114" s="63">
        <v>774</v>
      </c>
      <c r="BV114" s="63">
        <v>1014</v>
      </c>
      <c r="BW114" s="63">
        <f t="shared" si="53"/>
        <v>691</v>
      </c>
      <c r="BX114" s="82">
        <f t="shared" si="54"/>
        <v>464991.68999999994</v>
      </c>
      <c r="BY114" s="162">
        <v>173</v>
      </c>
      <c r="BZ114" s="166">
        <v>185831.41</v>
      </c>
      <c r="CA114" s="82">
        <f t="shared" si="55"/>
        <v>637838.9099999999</v>
      </c>
      <c r="CB114" s="63">
        <v>1085</v>
      </c>
      <c r="CC114" s="82"/>
      <c r="CD114" s="63">
        <f t="shared" si="56"/>
        <v>864</v>
      </c>
      <c r="CE114" s="63">
        <v>162</v>
      </c>
      <c r="CF114" s="63">
        <f t="shared" si="35"/>
        <v>1026</v>
      </c>
      <c r="CG114" s="82">
        <v>153853.02</v>
      </c>
      <c r="CH114" s="63">
        <v>62</v>
      </c>
      <c r="CI114" s="64">
        <v>82616.86</v>
      </c>
      <c r="CJ114" s="82">
        <f t="shared" si="36"/>
        <v>977523.34</v>
      </c>
      <c r="CK114" s="82">
        <f t="shared" si="57"/>
        <v>823670.32</v>
      </c>
      <c r="CL114" s="63">
        <f t="shared" si="37"/>
        <v>1088</v>
      </c>
      <c r="CM114" s="82">
        <f t="shared" si="38"/>
        <v>1060140.2</v>
      </c>
      <c r="CN114" s="63">
        <f t="shared" si="34"/>
        <v>94.56221198156682</v>
      </c>
      <c r="CO114" s="82">
        <f t="shared" si="39"/>
        <v>98.9090909090909</v>
      </c>
      <c r="CP114" s="56">
        <v>280</v>
      </c>
      <c r="CQ114" s="56">
        <f>AG114+AI114</f>
        <v>0</v>
      </c>
      <c r="CR114" s="56">
        <v>8</v>
      </c>
      <c r="CS114" s="82">
        <f>AH114+AJ114</f>
        <v>0</v>
      </c>
      <c r="CT114" s="82">
        <v>5765.52</v>
      </c>
      <c r="CU114" s="63">
        <f t="shared" si="60"/>
        <v>0</v>
      </c>
      <c r="CV114" s="21">
        <f t="shared" si="61"/>
        <v>51</v>
      </c>
    </row>
    <row r="115" spans="1:100" s="21" customFormat="1" ht="15">
      <c r="A115" s="62">
        <v>4014701</v>
      </c>
      <c r="B115" s="4" t="s">
        <v>201</v>
      </c>
      <c r="C115" s="73">
        <v>4000</v>
      </c>
      <c r="D115" s="60"/>
      <c r="E115" s="60"/>
      <c r="F115" s="73"/>
      <c r="G115" s="73"/>
      <c r="H115" s="61"/>
      <c r="I115" s="61"/>
      <c r="J115" s="61"/>
      <c r="K115" s="61"/>
      <c r="L115" s="61"/>
      <c r="M115" s="63"/>
      <c r="N115" s="70"/>
      <c r="O115" s="66"/>
      <c r="P115" s="66"/>
      <c r="Q115" s="63"/>
      <c r="R115" s="56"/>
      <c r="S115" s="56"/>
      <c r="T115" s="71"/>
      <c r="U115" s="72"/>
      <c r="V115" s="56"/>
      <c r="W115" s="56"/>
      <c r="X115" s="63"/>
      <c r="Y115" s="61"/>
      <c r="Z115" s="74"/>
      <c r="AA115" s="61"/>
      <c r="AB115" s="63"/>
      <c r="AC115" s="98">
        <v>4356803.43</v>
      </c>
      <c r="AD115" s="56">
        <v>380</v>
      </c>
      <c r="AE115" s="56"/>
      <c r="AF115" s="56">
        <v>1100</v>
      </c>
      <c r="AG115" s="56">
        <v>190</v>
      </c>
      <c r="AH115" s="56">
        <v>136931.1</v>
      </c>
      <c r="AI115" s="85">
        <v>171</v>
      </c>
      <c r="AJ115" s="85">
        <v>123237.99</v>
      </c>
      <c r="AK115" s="85">
        <v>1036</v>
      </c>
      <c r="AL115" s="85">
        <v>545</v>
      </c>
      <c r="AM115" s="56">
        <f t="shared" si="40"/>
        <v>1645</v>
      </c>
      <c r="AN115" s="56">
        <v>2158</v>
      </c>
      <c r="AO115" s="56"/>
      <c r="AP115" s="56">
        <v>1545</v>
      </c>
      <c r="AQ115" s="85">
        <f t="shared" si="41"/>
        <v>1036</v>
      </c>
      <c r="AR115" s="85">
        <v>420</v>
      </c>
      <c r="AS115" s="85">
        <f t="shared" si="42"/>
        <v>1456</v>
      </c>
      <c r="AT115" s="82">
        <f t="shared" si="43"/>
        <v>746634.84</v>
      </c>
      <c r="AU115" s="82">
        <v>293378.4</v>
      </c>
      <c r="AV115" s="63">
        <v>263</v>
      </c>
      <c r="AW115" s="63">
        <v>2600</v>
      </c>
      <c r="AX115" s="63">
        <f t="shared" si="44"/>
        <v>1719</v>
      </c>
      <c r="AY115" s="82">
        <f t="shared" si="45"/>
        <v>1040013.24</v>
      </c>
      <c r="AZ115" s="82">
        <v>249773.73</v>
      </c>
      <c r="BA115" s="112">
        <v>319</v>
      </c>
      <c r="BB115" s="82"/>
      <c r="BC115" s="63">
        <v>3150</v>
      </c>
      <c r="BD115" s="63">
        <v>2038</v>
      </c>
      <c r="BE115" s="63">
        <f t="shared" si="46"/>
        <v>2038</v>
      </c>
      <c r="BF115" s="82">
        <f t="shared" si="47"/>
        <v>1289786.97</v>
      </c>
      <c r="BG115" s="112">
        <v>302957.49</v>
      </c>
      <c r="BH115" s="117">
        <v>364</v>
      </c>
      <c r="BI115" s="142">
        <v>570</v>
      </c>
      <c r="BJ115" s="149">
        <f t="shared" si="48"/>
        <v>3720</v>
      </c>
      <c r="BK115" s="29">
        <f t="shared" si="49"/>
        <v>2402</v>
      </c>
      <c r="BL115" s="118">
        <v>345694.44</v>
      </c>
      <c r="BM115" s="82">
        <f t="shared" si="50"/>
        <v>1592744.46</v>
      </c>
      <c r="BN115" s="63">
        <v>349</v>
      </c>
      <c r="BO115" s="63">
        <v>2972</v>
      </c>
      <c r="BP115" s="63">
        <f t="shared" si="51"/>
        <v>2751</v>
      </c>
      <c r="BQ115" s="82">
        <f t="shared" si="52"/>
        <v>1938438.9</v>
      </c>
      <c r="BR115" s="82">
        <v>331448.79</v>
      </c>
      <c r="BS115" s="63">
        <v>401</v>
      </c>
      <c r="BT115" s="82">
        <v>380833.71</v>
      </c>
      <c r="BU115" s="63">
        <v>3538</v>
      </c>
      <c r="BV115" s="63">
        <v>3474</v>
      </c>
      <c r="BW115" s="63">
        <f t="shared" si="53"/>
        <v>3152</v>
      </c>
      <c r="BX115" s="82">
        <f t="shared" si="54"/>
        <v>2269887.69</v>
      </c>
      <c r="BY115" s="163">
        <v>357</v>
      </c>
      <c r="BZ115" s="167">
        <v>383478.69</v>
      </c>
      <c r="CA115" s="82">
        <f t="shared" si="55"/>
        <v>2650721.4</v>
      </c>
      <c r="CB115" s="63">
        <v>3801</v>
      </c>
      <c r="CC115" s="82"/>
      <c r="CD115" s="63">
        <f t="shared" si="56"/>
        <v>3509</v>
      </c>
      <c r="CE115" s="63">
        <v>244</v>
      </c>
      <c r="CF115" s="63">
        <f t="shared" si="35"/>
        <v>3753</v>
      </c>
      <c r="CG115" s="82">
        <v>231729.24</v>
      </c>
      <c r="CH115" s="63">
        <v>207</v>
      </c>
      <c r="CI115" s="64">
        <v>228795.03</v>
      </c>
      <c r="CJ115" s="82">
        <f t="shared" si="36"/>
        <v>3265929.33</v>
      </c>
      <c r="CK115" s="82">
        <f t="shared" si="57"/>
        <v>3034200.09</v>
      </c>
      <c r="CL115" s="63">
        <f t="shared" si="37"/>
        <v>3960</v>
      </c>
      <c r="CM115" s="82">
        <f t="shared" si="38"/>
        <v>3494724.36</v>
      </c>
      <c r="CN115" s="63">
        <f t="shared" si="34"/>
        <v>98.73717442778216</v>
      </c>
      <c r="CO115" s="82">
        <f t="shared" si="39"/>
        <v>99</v>
      </c>
      <c r="CP115" s="56">
        <v>740</v>
      </c>
      <c r="CQ115" s="56">
        <v>694</v>
      </c>
      <c r="CR115" s="56">
        <v>342</v>
      </c>
      <c r="CS115" s="82">
        <v>500158.86</v>
      </c>
      <c r="CT115" s="82">
        <v>246475.98</v>
      </c>
      <c r="CU115" s="63">
        <f t="shared" si="60"/>
        <v>93.78378378378378</v>
      </c>
      <c r="CV115" s="21">
        <f t="shared" si="61"/>
        <v>-562</v>
      </c>
    </row>
    <row r="116" spans="1:99" s="21" customFormat="1" ht="15" hidden="1">
      <c r="A116" s="62">
        <v>4014702</v>
      </c>
      <c r="B116" s="14" t="s">
        <v>128</v>
      </c>
      <c r="C116" s="73"/>
      <c r="D116" s="60"/>
      <c r="E116" s="60"/>
      <c r="F116" s="73"/>
      <c r="G116" s="73"/>
      <c r="H116" s="61"/>
      <c r="I116" s="61"/>
      <c r="J116" s="61"/>
      <c r="K116" s="61"/>
      <c r="L116" s="61"/>
      <c r="M116" s="63"/>
      <c r="N116" s="70"/>
      <c r="O116" s="66"/>
      <c r="P116" s="66"/>
      <c r="Q116" s="63"/>
      <c r="R116" s="56"/>
      <c r="S116" s="56"/>
      <c r="T116" s="71"/>
      <c r="U116" s="72"/>
      <c r="V116" s="56"/>
      <c r="W116" s="56"/>
      <c r="X116" s="63"/>
      <c r="Y116" s="61"/>
      <c r="Z116" s="74"/>
      <c r="AA116" s="61"/>
      <c r="AB116" s="63"/>
      <c r="AC116" s="98"/>
      <c r="AD116" s="56"/>
      <c r="AE116" s="56"/>
      <c r="AF116" s="56"/>
      <c r="AG116" s="56">
        <v>48</v>
      </c>
      <c r="AH116" s="56">
        <v>34593.12</v>
      </c>
      <c r="AI116" s="85">
        <v>93</v>
      </c>
      <c r="AJ116" s="85">
        <v>67024.17</v>
      </c>
      <c r="AK116" s="85"/>
      <c r="AL116" s="85"/>
      <c r="AM116" s="56">
        <f t="shared" si="40"/>
        <v>0</v>
      </c>
      <c r="AN116" s="56"/>
      <c r="AO116" s="56"/>
      <c r="AP116" s="56"/>
      <c r="AQ116" s="85">
        <f t="shared" si="41"/>
        <v>0</v>
      </c>
      <c r="AR116" s="85"/>
      <c r="AS116" s="85">
        <f t="shared" si="42"/>
        <v>0</v>
      </c>
      <c r="AT116" s="82">
        <f t="shared" si="43"/>
        <v>0</v>
      </c>
      <c r="AU116" s="82"/>
      <c r="AV116" s="63"/>
      <c r="AW116" s="63"/>
      <c r="AX116" s="63">
        <f t="shared" si="44"/>
        <v>0</v>
      </c>
      <c r="AY116" s="82">
        <f t="shared" si="45"/>
        <v>0</v>
      </c>
      <c r="AZ116" s="82"/>
      <c r="BA116" s="109"/>
      <c r="BB116" s="82"/>
      <c r="BC116" s="63"/>
      <c r="BD116" s="63"/>
      <c r="BE116" s="63"/>
      <c r="BF116" s="82"/>
      <c r="BG116" s="106"/>
      <c r="BH116" s="63"/>
      <c r="BI116" s="135"/>
      <c r="BJ116" s="145">
        <f t="shared" si="48"/>
        <v>0</v>
      </c>
      <c r="BK116" s="29"/>
      <c r="BL116" s="82"/>
      <c r="BM116" s="82"/>
      <c r="BN116" s="63"/>
      <c r="BO116" s="63"/>
      <c r="BP116" s="63">
        <f t="shared" si="51"/>
        <v>0</v>
      </c>
      <c r="BQ116" s="82"/>
      <c r="BR116" s="82"/>
      <c r="BS116" s="63"/>
      <c r="BT116" s="82"/>
      <c r="BU116" s="63"/>
      <c r="BV116" s="63"/>
      <c r="BW116" s="63">
        <f t="shared" si="53"/>
        <v>0</v>
      </c>
      <c r="BX116" s="82">
        <f t="shared" si="54"/>
        <v>0</v>
      </c>
      <c r="BY116" s="160"/>
      <c r="BZ116" s="64"/>
      <c r="CA116" s="82">
        <f t="shared" si="55"/>
        <v>0</v>
      </c>
      <c r="CB116" s="63"/>
      <c r="CC116" s="82"/>
      <c r="CD116" s="63">
        <f t="shared" si="56"/>
        <v>0</v>
      </c>
      <c r="CE116" s="63"/>
      <c r="CF116" s="63">
        <f t="shared" si="35"/>
        <v>0</v>
      </c>
      <c r="CG116" s="82"/>
      <c r="CH116" s="63"/>
      <c r="CI116" s="64"/>
      <c r="CJ116" s="82">
        <f t="shared" si="36"/>
        <v>0</v>
      </c>
      <c r="CK116" s="82">
        <f t="shared" si="57"/>
        <v>0</v>
      </c>
      <c r="CL116" s="63">
        <f t="shared" si="37"/>
        <v>0</v>
      </c>
      <c r="CM116" s="82">
        <f t="shared" si="38"/>
        <v>0</v>
      </c>
      <c r="CN116" s="63" t="e">
        <f t="shared" si="34"/>
        <v>#DIV/0!</v>
      </c>
      <c r="CO116" s="82" t="e">
        <f t="shared" si="39"/>
        <v>#DIV/0!</v>
      </c>
      <c r="CP116" s="72"/>
      <c r="CQ116" s="56"/>
      <c r="CR116" s="56"/>
      <c r="CS116" s="82"/>
      <c r="CT116" s="82"/>
      <c r="CU116" s="63"/>
    </row>
    <row r="117" spans="1:99" s="21" customFormat="1" ht="12" customHeight="1" hidden="1">
      <c r="A117" s="62">
        <v>4014703</v>
      </c>
      <c r="B117" s="3" t="s">
        <v>129</v>
      </c>
      <c r="C117" s="60"/>
      <c r="D117" s="60"/>
      <c r="E117" s="60"/>
      <c r="F117" s="61"/>
      <c r="G117" s="61"/>
      <c r="H117" s="61"/>
      <c r="I117" s="61"/>
      <c r="J117" s="61"/>
      <c r="K117" s="61"/>
      <c r="L117" s="61"/>
      <c r="M117" s="63"/>
      <c r="N117" s="62"/>
      <c r="O117" s="66"/>
      <c r="P117" s="66"/>
      <c r="Q117" s="63"/>
      <c r="R117" s="56"/>
      <c r="S117" s="56"/>
      <c r="T117" s="56"/>
      <c r="U117" s="72"/>
      <c r="V117" s="56"/>
      <c r="W117" s="56"/>
      <c r="X117" s="63"/>
      <c r="Y117" s="63"/>
      <c r="Z117" s="64"/>
      <c r="AA117" s="63"/>
      <c r="AB117" s="63"/>
      <c r="AC117" s="98"/>
      <c r="AD117" s="56"/>
      <c r="AE117" s="56"/>
      <c r="AF117" s="56"/>
      <c r="AG117" s="56">
        <v>80</v>
      </c>
      <c r="AH117" s="56">
        <v>57655.2</v>
      </c>
      <c r="AI117" s="85">
        <v>114</v>
      </c>
      <c r="AJ117" s="85">
        <v>82158.66</v>
      </c>
      <c r="AK117" s="85"/>
      <c r="AL117" s="85"/>
      <c r="AM117" s="56">
        <f t="shared" si="40"/>
        <v>0</v>
      </c>
      <c r="AN117" s="56"/>
      <c r="AO117" s="56"/>
      <c r="AP117" s="56"/>
      <c r="AQ117" s="85">
        <f t="shared" si="41"/>
        <v>0</v>
      </c>
      <c r="AR117" s="85"/>
      <c r="AS117" s="85">
        <f t="shared" si="42"/>
        <v>0</v>
      </c>
      <c r="AT117" s="82">
        <f t="shared" si="43"/>
        <v>0</v>
      </c>
      <c r="AU117" s="82"/>
      <c r="AV117" s="63"/>
      <c r="AW117" s="63"/>
      <c r="AX117" s="63">
        <f t="shared" si="44"/>
        <v>0</v>
      </c>
      <c r="AY117" s="82">
        <f t="shared" si="45"/>
        <v>0</v>
      </c>
      <c r="AZ117" s="82"/>
      <c r="BA117" s="109"/>
      <c r="BB117" s="82"/>
      <c r="BC117" s="63"/>
      <c r="BD117" s="63"/>
      <c r="BE117" s="63"/>
      <c r="BF117" s="82"/>
      <c r="BG117" s="106"/>
      <c r="BH117" s="63"/>
      <c r="BI117" s="135"/>
      <c r="BJ117" s="145">
        <f t="shared" si="48"/>
        <v>0</v>
      </c>
      <c r="BK117" s="29"/>
      <c r="BL117" s="82"/>
      <c r="BM117" s="82"/>
      <c r="BN117" s="63"/>
      <c r="BO117" s="63"/>
      <c r="BP117" s="63">
        <f t="shared" si="51"/>
        <v>0</v>
      </c>
      <c r="BQ117" s="82"/>
      <c r="BR117" s="82"/>
      <c r="BS117" s="63"/>
      <c r="BT117" s="82"/>
      <c r="BU117" s="63"/>
      <c r="BV117" s="63"/>
      <c r="BW117" s="63">
        <f t="shared" si="53"/>
        <v>0</v>
      </c>
      <c r="BX117" s="82">
        <f t="shared" si="54"/>
        <v>0</v>
      </c>
      <c r="BY117" s="160"/>
      <c r="BZ117" s="64"/>
      <c r="CA117" s="82">
        <f t="shared" si="55"/>
        <v>0</v>
      </c>
      <c r="CB117" s="63"/>
      <c r="CC117" s="82"/>
      <c r="CD117" s="63">
        <f t="shared" si="56"/>
        <v>0</v>
      </c>
      <c r="CE117" s="63"/>
      <c r="CF117" s="63">
        <f t="shared" si="35"/>
        <v>0</v>
      </c>
      <c r="CG117" s="82"/>
      <c r="CH117" s="63"/>
      <c r="CI117" s="64"/>
      <c r="CJ117" s="82">
        <f t="shared" si="36"/>
        <v>0</v>
      </c>
      <c r="CK117" s="82">
        <f t="shared" si="57"/>
        <v>0</v>
      </c>
      <c r="CL117" s="63">
        <f t="shared" si="37"/>
        <v>0</v>
      </c>
      <c r="CM117" s="82">
        <f t="shared" si="38"/>
        <v>0</v>
      </c>
      <c r="CN117" s="63" t="e">
        <f t="shared" si="34"/>
        <v>#DIV/0!</v>
      </c>
      <c r="CO117" s="82" t="e">
        <f t="shared" si="39"/>
        <v>#DIV/0!</v>
      </c>
      <c r="CP117" s="72"/>
      <c r="CQ117" s="56"/>
      <c r="CR117" s="56"/>
      <c r="CS117" s="82"/>
      <c r="CT117" s="82"/>
      <c r="CU117" s="63"/>
    </row>
    <row r="118" spans="1:100" s="128" customFormat="1" ht="12">
      <c r="A118" s="79"/>
      <c r="B118" s="127" t="s">
        <v>57</v>
      </c>
      <c r="C118" s="75">
        <f>SUM(C8:C117)</f>
        <v>406100</v>
      </c>
      <c r="D118" s="75">
        <v>325000</v>
      </c>
      <c r="E118" s="75">
        <v>134663</v>
      </c>
      <c r="F118" s="75">
        <v>94604</v>
      </c>
      <c r="G118" s="75"/>
      <c r="H118" s="66">
        <f>SUM(H8:H117)</f>
        <v>0</v>
      </c>
      <c r="I118" s="66">
        <f>SUM(I8:I117)</f>
        <v>0</v>
      </c>
      <c r="J118" s="76">
        <f aca="true" t="shared" si="62" ref="J118:Y118">SUM(J8:J117)</f>
        <v>0</v>
      </c>
      <c r="K118" s="76">
        <f t="shared" si="62"/>
        <v>0</v>
      </c>
      <c r="L118" s="76">
        <f t="shared" si="62"/>
        <v>0</v>
      </c>
      <c r="M118" s="76">
        <f t="shared" si="62"/>
        <v>0</v>
      </c>
      <c r="N118" s="76">
        <f t="shared" si="62"/>
        <v>0</v>
      </c>
      <c r="O118" s="76">
        <f t="shared" si="62"/>
        <v>0</v>
      </c>
      <c r="P118" s="76">
        <f t="shared" si="62"/>
        <v>0</v>
      </c>
      <c r="Q118" s="76">
        <f t="shared" si="62"/>
        <v>0</v>
      </c>
      <c r="R118" s="76">
        <f t="shared" si="62"/>
        <v>0</v>
      </c>
      <c r="S118" s="76">
        <f t="shared" si="62"/>
        <v>0</v>
      </c>
      <c r="T118" s="76">
        <f t="shared" si="62"/>
        <v>0</v>
      </c>
      <c r="U118" s="76">
        <f t="shared" si="62"/>
        <v>0</v>
      </c>
      <c r="V118" s="76">
        <f t="shared" si="62"/>
        <v>0</v>
      </c>
      <c r="W118" s="76">
        <f t="shared" si="62"/>
        <v>0</v>
      </c>
      <c r="X118" s="76">
        <f t="shared" si="62"/>
        <v>0</v>
      </c>
      <c r="Y118" s="76">
        <f t="shared" si="62"/>
        <v>0</v>
      </c>
      <c r="Z118" s="77">
        <f>SUM(Z8:Z117)</f>
        <v>0</v>
      </c>
      <c r="AA118" s="76">
        <f>SUM(AA8:AA117)</f>
        <v>0</v>
      </c>
      <c r="AB118" s="76">
        <f>(O118+V118)/C118*100</f>
        <v>0</v>
      </c>
      <c r="AC118" s="84">
        <f aca="true" t="shared" si="63" ref="AC118:AH118">SUM(AC8:AC117)</f>
        <v>475642211.4100003</v>
      </c>
      <c r="AD118" s="78">
        <f t="shared" si="63"/>
        <v>23572</v>
      </c>
      <c r="AE118" s="78">
        <f t="shared" si="63"/>
        <v>0</v>
      </c>
      <c r="AF118" s="78">
        <f>SUM(AF8:AF117)</f>
        <v>95314</v>
      </c>
      <c r="AG118" s="78">
        <f t="shared" si="63"/>
        <v>18078</v>
      </c>
      <c r="AH118" s="78">
        <f t="shared" si="63"/>
        <v>17022964.120000005</v>
      </c>
      <c r="AI118" s="78">
        <f>SUM(AI8:AI117)</f>
        <v>35699</v>
      </c>
      <c r="AJ118" s="78">
        <f>SUM(AJ8:AJ117)</f>
        <v>33338498.909999993</v>
      </c>
      <c r="AK118" s="78">
        <f>SUM(AK8:AK117)</f>
        <v>96820</v>
      </c>
      <c r="AL118" s="78">
        <f>SUM(AL8:AL117)</f>
        <v>41850</v>
      </c>
      <c r="AM118" s="78">
        <f t="shared" si="40"/>
        <v>137164</v>
      </c>
      <c r="AN118" s="78">
        <f>SUM(AN8:AN117)</f>
        <v>173317</v>
      </c>
      <c r="AO118" s="78"/>
      <c r="AP118" s="78">
        <f>SUM(AP8:AP117)</f>
        <v>141892</v>
      </c>
      <c r="AQ118" s="78">
        <f t="shared" si="41"/>
        <v>91006</v>
      </c>
      <c r="AR118" s="78">
        <f>SUM(AR8:AR117)</f>
        <v>42182</v>
      </c>
      <c r="AS118" s="78">
        <f t="shared" si="42"/>
        <v>133188</v>
      </c>
      <c r="AT118" s="84">
        <f t="shared" si="43"/>
        <v>85248468.02000001</v>
      </c>
      <c r="AU118" s="84">
        <f>SUM(AU8:AU117)</f>
        <v>39021953.66</v>
      </c>
      <c r="AV118" s="76">
        <f>SUM(AV8:AV117)</f>
        <v>38179</v>
      </c>
      <c r="AW118" s="76">
        <f>SUM(AW8:AW117)</f>
        <v>213339</v>
      </c>
      <c r="AX118" s="76">
        <f t="shared" si="44"/>
        <v>171367</v>
      </c>
      <c r="AY118" s="84">
        <f t="shared" si="45"/>
        <v>124270421.68</v>
      </c>
      <c r="AZ118" s="84">
        <f>SUM(AZ8:AZ117)</f>
        <v>48986310.31000001</v>
      </c>
      <c r="BA118" s="110">
        <f>SUM(BA8:BA117)</f>
        <v>36657</v>
      </c>
      <c r="BB118" s="84"/>
      <c r="BC118" s="76">
        <f>SUM(BC8:BC117)</f>
        <v>253018</v>
      </c>
      <c r="BD118" s="76">
        <f>SUM(BD8:BD117)</f>
        <v>201056</v>
      </c>
      <c r="BE118" s="76">
        <f t="shared" si="46"/>
        <v>208024</v>
      </c>
      <c r="BF118" s="84">
        <f t="shared" si="47"/>
        <v>173256731.99</v>
      </c>
      <c r="BG118" s="107">
        <f>SUM(BG8:BG117)</f>
        <v>47154918.85999999</v>
      </c>
      <c r="BH118" s="76">
        <v>38653</v>
      </c>
      <c r="BI118" s="137">
        <f>SUM(BI8:BI117)</f>
        <v>39571</v>
      </c>
      <c r="BJ118" s="151">
        <f t="shared" si="48"/>
        <v>292589</v>
      </c>
      <c r="BK118" s="129">
        <f t="shared" si="49"/>
        <v>246677</v>
      </c>
      <c r="BL118" s="76">
        <v>48921668</v>
      </c>
      <c r="BM118" s="84">
        <f t="shared" si="50"/>
        <v>220411650.85</v>
      </c>
      <c r="BN118" s="76">
        <f>SUM(BN8:BN117)</f>
        <v>35825</v>
      </c>
      <c r="BO118" s="76">
        <f>SUM(BO8:BO117)</f>
        <v>286781</v>
      </c>
      <c r="BP118" s="76">
        <f t="shared" si="51"/>
        <v>282502</v>
      </c>
      <c r="BQ118" s="84">
        <f t="shared" si="52"/>
        <v>269333318.85</v>
      </c>
      <c r="BR118" s="84">
        <f>SUM(BR8:BR117)</f>
        <v>45794318.999999985</v>
      </c>
      <c r="BS118" s="76">
        <f>SUM(BS8:BS117)</f>
        <v>39214</v>
      </c>
      <c r="BT118" s="84">
        <f>SUM(BT8:BT117)</f>
        <v>50128804.02999999</v>
      </c>
      <c r="BU118" s="76">
        <f>SUM(BU8:BU117)</f>
        <v>324754</v>
      </c>
      <c r="BV118" s="76">
        <f>SUM(BV8:BV117)</f>
        <v>364442</v>
      </c>
      <c r="BW118" s="76">
        <f t="shared" si="53"/>
        <v>321716</v>
      </c>
      <c r="BX118" s="84">
        <f t="shared" si="54"/>
        <v>315127637.85</v>
      </c>
      <c r="BY118" s="161">
        <v>37200</v>
      </c>
      <c r="BZ118" s="168">
        <v>54870178.83</v>
      </c>
      <c r="CA118" s="84">
        <f t="shared" si="55"/>
        <v>365256441.88</v>
      </c>
      <c r="CB118" s="76">
        <f>SUM(CB8:CB117)</f>
        <v>395434</v>
      </c>
      <c r="CC118" s="84"/>
      <c r="CD118" s="76">
        <f t="shared" si="56"/>
        <v>358916</v>
      </c>
      <c r="CE118" s="76">
        <f>SUM(CE8:CE117)</f>
        <v>37746</v>
      </c>
      <c r="CF118" s="76">
        <f t="shared" si="35"/>
        <v>396662</v>
      </c>
      <c r="CG118" s="84">
        <f>SUM(CG8:CG117)</f>
        <v>48343437.85000002</v>
      </c>
      <c r="CH118" s="76">
        <f>SUM(CH8:CH117)</f>
        <v>16339</v>
      </c>
      <c r="CI118" s="77">
        <f>SUM(CI8:CI117)</f>
        <v>25944827.310000002</v>
      </c>
      <c r="CJ118" s="84">
        <f t="shared" si="36"/>
        <v>468470058.56</v>
      </c>
      <c r="CK118" s="84">
        <f t="shared" si="57"/>
        <v>420126620.71</v>
      </c>
      <c r="CL118" s="76">
        <f t="shared" si="37"/>
        <v>413001</v>
      </c>
      <c r="CM118" s="84">
        <f t="shared" si="38"/>
        <v>494414885.87</v>
      </c>
      <c r="CN118" s="76">
        <f>CF118/CB118*100</f>
        <v>100.31054486968749</v>
      </c>
      <c r="CO118" s="84">
        <f t="shared" si="39"/>
        <v>101.6993351391283</v>
      </c>
      <c r="CP118" s="76">
        <f>SUM(CP8:CP117)</f>
        <v>58765</v>
      </c>
      <c r="CQ118" s="78">
        <f>SUM(CQ8:CQ117)</f>
        <v>53563</v>
      </c>
      <c r="CR118" s="78">
        <f>SUM(CR8:CR117)</f>
        <v>37443</v>
      </c>
      <c r="CS118" s="78">
        <f>SUM(CS8:CS117)</f>
        <v>50180943.860000014</v>
      </c>
      <c r="CT118" s="84">
        <f>SUM(CT8:CT117)</f>
        <v>35067524.16</v>
      </c>
      <c r="CU118" s="76">
        <f t="shared" si="60"/>
        <v>91.14779205309283</v>
      </c>
      <c r="CV118" s="128">
        <f t="shared" si="61"/>
        <v>-5315</v>
      </c>
    </row>
    <row r="119" spans="63:97" ht="15">
      <c r="BK119" s="124"/>
      <c r="BL119" s="125"/>
      <c r="CQ119" s="83">
        <v>37443</v>
      </c>
      <c r="CS119" s="80">
        <v>35067524.16</v>
      </c>
    </row>
    <row r="120" spans="63:97" ht="15">
      <c r="BK120" s="126"/>
      <c r="BL120" s="125"/>
      <c r="CQ120" s="83">
        <f>CQ119+CQ118</f>
        <v>91006</v>
      </c>
      <c r="CS120" s="80">
        <f>CS118+CS119</f>
        <v>85248468.02000001</v>
      </c>
    </row>
    <row r="121" ht="15">
      <c r="CQ121" s="83">
        <f>CS120/CQ120</f>
        <v>936.7345891479683</v>
      </c>
    </row>
  </sheetData>
  <sheetProtection/>
  <mergeCells count="42">
    <mergeCell ref="A3:CU3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4:L4"/>
    <mergeCell ref="O4:O5"/>
    <mergeCell ref="P4:P5"/>
    <mergeCell ref="Q4:Q5"/>
    <mergeCell ref="T4:T5"/>
    <mergeCell ref="U4:U5"/>
    <mergeCell ref="V4:V5"/>
    <mergeCell ref="Y4:Y5"/>
    <mergeCell ref="Z4:Z5"/>
    <mergeCell ref="AA4:AA5"/>
    <mergeCell ref="AB4:AB5"/>
    <mergeCell ref="AC4:AC5"/>
    <mergeCell ref="AF4:CV4"/>
    <mergeCell ref="A103:A104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V103:V104"/>
    <mergeCell ref="Y103:Y104"/>
    <mergeCell ref="Z103:Z104"/>
    <mergeCell ref="AA103:AA104"/>
    <mergeCell ref="K103:L103"/>
    <mergeCell ref="O103:O104"/>
    <mergeCell ref="P103:P104"/>
    <mergeCell ref="Q103:Q104"/>
    <mergeCell ref="T103:T104"/>
    <mergeCell ref="U103:U104"/>
  </mergeCells>
  <printOptions/>
  <pageMargins left="0.15748031496062992" right="0.2362204724409449" top="0.31496062992125984" bottom="0.2755905511811024" header="0.1968503937007874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21"/>
  <sheetViews>
    <sheetView view="pageBreakPreview" zoomScaleNormal="112" zoomScaleSheetLayoutView="100" workbookViewId="0" topLeftCell="A2">
      <pane ySplit="4" topLeftCell="A93" activePane="bottomLeft" state="frozen"/>
      <selection pane="topLeft" activeCell="A2" sqref="A2"/>
      <selection pane="bottomLeft" activeCell="CR112" sqref="CR112"/>
    </sheetView>
  </sheetViews>
  <sheetFormatPr defaultColWidth="9.140625" defaultRowHeight="15"/>
  <cols>
    <col min="1" max="1" width="7.57421875" style="51" customWidth="1"/>
    <col min="2" max="2" width="30.140625" style="21" customWidth="1"/>
    <col min="3" max="3" width="6.28125" style="51" customWidth="1"/>
    <col min="4" max="4" width="7.421875" style="51" hidden="1" customWidth="1"/>
    <col min="5" max="5" width="9.00390625" style="51" hidden="1" customWidth="1"/>
    <col min="6" max="7" width="6.28125" style="51" hidden="1" customWidth="1"/>
    <col min="8" max="8" width="8.28125" style="51" hidden="1" customWidth="1"/>
    <col min="9" max="9" width="7.57421875" style="51" hidden="1" customWidth="1"/>
    <col min="10" max="10" width="7.421875" style="51" hidden="1" customWidth="1"/>
    <col min="11" max="11" width="10.7109375" style="51" hidden="1" customWidth="1"/>
    <col min="12" max="12" width="9.421875" style="51" hidden="1" customWidth="1"/>
    <col min="13" max="13" width="12.00390625" style="51" hidden="1" customWidth="1"/>
    <col min="14" max="14" width="9.57421875" style="51" hidden="1" customWidth="1"/>
    <col min="15" max="15" width="8.140625" style="51" hidden="1" customWidth="1"/>
    <col min="16" max="16" width="9.140625" style="51" hidden="1" customWidth="1"/>
    <col min="17" max="17" width="11.421875" style="51" hidden="1" customWidth="1"/>
    <col min="18" max="19" width="9.140625" style="51" hidden="1" customWidth="1"/>
    <col min="20" max="20" width="6.57421875" style="51" hidden="1" customWidth="1"/>
    <col min="21" max="21" width="7.28125" style="52" hidden="1" customWidth="1"/>
    <col min="22" max="22" width="1.421875" style="51" hidden="1" customWidth="1"/>
    <col min="23" max="23" width="6.7109375" style="51" hidden="1" customWidth="1"/>
    <col min="24" max="24" width="8.421875" style="51" hidden="1" customWidth="1"/>
    <col min="25" max="25" width="8.8515625" style="51" hidden="1" customWidth="1"/>
    <col min="26" max="26" width="12.28125" style="53" hidden="1" customWidth="1"/>
    <col min="27" max="27" width="8.8515625" style="52" hidden="1" customWidth="1"/>
    <col min="28" max="28" width="6.57421875" style="52" hidden="1" customWidth="1"/>
    <col min="29" max="29" width="10.28125" style="97" hidden="1" customWidth="1"/>
    <col min="30" max="30" width="8.00390625" style="51" hidden="1" customWidth="1"/>
    <col min="31" max="31" width="0.2890625" style="51" hidden="1" customWidth="1"/>
    <col min="32" max="32" width="6.28125" style="51" hidden="1" customWidth="1"/>
    <col min="33" max="35" width="11.140625" style="51" hidden="1" customWidth="1"/>
    <col min="36" max="36" width="13.57421875" style="51" hidden="1" customWidth="1"/>
    <col min="37" max="39" width="7.28125" style="51" hidden="1" customWidth="1"/>
    <col min="40" max="40" width="9.00390625" style="51" hidden="1" customWidth="1"/>
    <col min="41" max="41" width="10.00390625" style="51" hidden="1" customWidth="1"/>
    <col min="42" max="45" width="7.28125" style="51" hidden="1" customWidth="1"/>
    <col min="46" max="46" width="10.28125" style="51" hidden="1" customWidth="1"/>
    <col min="47" max="47" width="10.28125" style="86" hidden="1" customWidth="1"/>
    <col min="48" max="48" width="8.28125" style="52" hidden="1" customWidth="1"/>
    <col min="49" max="49" width="7.28125" style="52" hidden="1" customWidth="1"/>
    <col min="50" max="50" width="12.7109375" style="52" hidden="1" customWidth="1"/>
    <col min="51" max="51" width="10.28125" style="51" hidden="1" customWidth="1"/>
    <col min="52" max="52" width="6.8515625" style="51" hidden="1" customWidth="1"/>
    <col min="53" max="53" width="9.00390625" style="108" hidden="1" customWidth="1"/>
    <col min="54" max="54" width="9.28125" style="51" hidden="1" customWidth="1"/>
    <col min="55" max="55" width="8.140625" style="52" hidden="1" customWidth="1"/>
    <col min="56" max="56" width="8.7109375" style="52" hidden="1" customWidth="1"/>
    <col min="57" max="57" width="9.00390625" style="52" hidden="1" customWidth="1"/>
    <col min="58" max="58" width="10.28125" style="51" hidden="1" customWidth="1"/>
    <col min="59" max="59" width="10.28125" style="86" hidden="1" customWidth="1"/>
    <col min="60" max="60" width="7.8515625" style="52" hidden="1" customWidth="1"/>
    <col min="61" max="61" width="7.8515625" style="133" hidden="1" customWidth="1"/>
    <col min="62" max="62" width="7.8515625" style="143" hidden="1" customWidth="1"/>
    <col min="63" max="63" width="7.8515625" style="52" hidden="1" customWidth="1"/>
    <col min="64" max="65" width="10.28125" style="51" hidden="1" customWidth="1"/>
    <col min="66" max="66" width="6.421875" style="52" hidden="1" customWidth="1"/>
    <col min="67" max="67" width="7.57421875" style="52" hidden="1" customWidth="1"/>
    <col min="68" max="68" width="6.7109375" style="52" hidden="1" customWidth="1"/>
    <col min="69" max="70" width="10.28125" style="51" hidden="1" customWidth="1"/>
    <col min="71" max="71" width="7.421875" style="52" hidden="1" customWidth="1"/>
    <col min="72" max="72" width="10.28125" style="80" hidden="1" customWidth="1"/>
    <col min="73" max="74" width="6.28125" style="52" hidden="1" customWidth="1"/>
    <col min="75" max="75" width="7.7109375" style="52" hidden="1" customWidth="1"/>
    <col min="76" max="76" width="10.28125" style="51" hidden="1" customWidth="1"/>
    <col min="77" max="77" width="10.28125" style="159" hidden="1" customWidth="1"/>
    <col min="78" max="78" width="10.28125" style="53" hidden="1" customWidth="1"/>
    <col min="79" max="79" width="10.140625" style="51" hidden="1" customWidth="1"/>
    <col min="80" max="80" width="7.140625" style="52" customWidth="1"/>
    <col min="81" max="81" width="10.140625" style="51" hidden="1" customWidth="1"/>
    <col min="82" max="82" width="5.28125" style="52" hidden="1" customWidth="1"/>
    <col min="83" max="83" width="4.28125" style="54" hidden="1" customWidth="1"/>
    <col min="84" max="84" width="6.57421875" style="54" hidden="1" customWidth="1"/>
    <col min="85" max="86" width="5.57421875" style="83" hidden="1" customWidth="1"/>
    <col min="87" max="88" width="9.7109375" style="80" hidden="1" customWidth="1"/>
    <col min="89" max="89" width="3.7109375" style="55" hidden="1" customWidth="1"/>
    <col min="90" max="90" width="6.00390625" style="0" hidden="1" customWidth="1"/>
    <col min="91" max="91" width="6.140625" style="155" hidden="1" customWidth="1"/>
    <col min="92" max="92" width="9.28125" style="155" customWidth="1"/>
    <col min="93" max="93" width="6.7109375" style="155" customWidth="1"/>
    <col min="94" max="94" width="8.00390625" style="155" customWidth="1"/>
    <col min="95" max="95" width="9.140625" style="155" customWidth="1"/>
    <col min="96" max="96" width="9.140625" style="183" customWidth="1"/>
  </cols>
  <sheetData>
    <row r="1" spans="1:96" s="21" customFormat="1" ht="15" hidden="1">
      <c r="A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51"/>
      <c r="W1" s="51"/>
      <c r="X1" s="51"/>
      <c r="Y1" s="51"/>
      <c r="Z1" s="53"/>
      <c r="AA1" s="52"/>
      <c r="AB1" s="52"/>
      <c r="AC1" s="97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2"/>
      <c r="AW1" s="52"/>
      <c r="AX1" s="52"/>
      <c r="AY1" s="51"/>
      <c r="AZ1" s="51"/>
      <c r="BA1" s="108"/>
      <c r="BB1" s="51"/>
      <c r="BC1" s="52"/>
      <c r="BD1" s="52"/>
      <c r="BE1" s="52"/>
      <c r="BF1" s="51"/>
      <c r="BG1" s="86"/>
      <c r="BH1" s="52"/>
      <c r="BI1" s="133"/>
      <c r="BJ1" s="143"/>
      <c r="BK1" s="52"/>
      <c r="BL1" s="51"/>
      <c r="BM1" s="51"/>
      <c r="BN1" s="52"/>
      <c r="BO1" s="52"/>
      <c r="BP1" s="52"/>
      <c r="BQ1" s="51"/>
      <c r="BR1" s="51"/>
      <c r="BS1" s="52"/>
      <c r="BT1" s="80"/>
      <c r="BU1" s="52"/>
      <c r="BV1" s="52"/>
      <c r="BW1" s="52"/>
      <c r="BX1" s="51"/>
      <c r="BY1" s="159"/>
      <c r="BZ1" s="53"/>
      <c r="CA1" s="51"/>
      <c r="CB1" s="52"/>
      <c r="CC1" s="51"/>
      <c r="CD1" s="52"/>
      <c r="CE1" s="52"/>
      <c r="CF1" s="52"/>
      <c r="CG1" s="51"/>
      <c r="CH1" s="51"/>
      <c r="CI1" s="80"/>
      <c r="CJ1" s="80"/>
      <c r="CK1" s="52"/>
      <c r="CM1" s="51"/>
      <c r="CN1" s="51"/>
      <c r="CO1" s="51"/>
      <c r="CP1" s="51"/>
      <c r="CQ1" s="51"/>
      <c r="CR1" s="183"/>
    </row>
    <row r="2" spans="1:96" s="21" customFormat="1" ht="15">
      <c r="A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  <c r="V2" s="51"/>
      <c r="W2" s="51"/>
      <c r="X2" s="51"/>
      <c r="Y2" s="51"/>
      <c r="Z2" s="53"/>
      <c r="AA2" s="52"/>
      <c r="AB2" s="52"/>
      <c r="AC2" s="97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2"/>
      <c r="AW2" s="52"/>
      <c r="AX2" s="52"/>
      <c r="AY2" s="51"/>
      <c r="AZ2" s="51"/>
      <c r="BA2" s="108"/>
      <c r="BB2" s="51"/>
      <c r="BC2" s="52"/>
      <c r="BD2" s="52"/>
      <c r="BE2" s="52"/>
      <c r="BF2" s="51"/>
      <c r="BG2" s="86"/>
      <c r="BH2" s="52"/>
      <c r="BI2" s="133"/>
      <c r="BJ2" s="143"/>
      <c r="BK2" s="52"/>
      <c r="BL2" s="51"/>
      <c r="BM2" s="51"/>
      <c r="BN2" s="52"/>
      <c r="BO2" s="52"/>
      <c r="BP2" s="52"/>
      <c r="BQ2" s="51"/>
      <c r="BR2" s="51"/>
      <c r="BS2" s="52"/>
      <c r="BT2" s="80"/>
      <c r="BU2" s="52"/>
      <c r="BV2" s="52"/>
      <c r="BW2" s="52"/>
      <c r="BX2" s="51"/>
      <c r="BY2" s="159"/>
      <c r="BZ2" s="53"/>
      <c r="CA2" s="51"/>
      <c r="CB2" s="52"/>
      <c r="CC2" s="51"/>
      <c r="CD2" s="52"/>
      <c r="CE2" s="52" t="s">
        <v>185</v>
      </c>
      <c r="CF2" s="52"/>
      <c r="CG2" s="51"/>
      <c r="CH2" s="51"/>
      <c r="CI2" s="80"/>
      <c r="CJ2" s="80"/>
      <c r="CK2" s="52"/>
      <c r="CM2" s="51"/>
      <c r="CN2" s="51"/>
      <c r="CO2" s="51"/>
      <c r="CP2" s="51"/>
      <c r="CQ2" s="51"/>
      <c r="CR2" s="183"/>
    </row>
    <row r="3" spans="1:96" s="21" customFormat="1" ht="33" customHeight="1">
      <c r="A3" s="315" t="s">
        <v>194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322"/>
      <c r="CM3" s="322"/>
      <c r="CN3" s="322"/>
      <c r="CO3" s="322"/>
      <c r="CP3" s="322"/>
      <c r="CQ3" s="322"/>
      <c r="CR3" s="322"/>
    </row>
    <row r="4" spans="1:96" s="21" customFormat="1" ht="11.25" customHeight="1">
      <c r="A4" s="311" t="s">
        <v>97</v>
      </c>
      <c r="B4" s="298" t="s">
        <v>0</v>
      </c>
      <c r="C4" s="312" t="s">
        <v>122</v>
      </c>
      <c r="D4" s="312" t="s">
        <v>95</v>
      </c>
      <c r="E4" s="312" t="s">
        <v>101</v>
      </c>
      <c r="F4" s="303" t="s">
        <v>106</v>
      </c>
      <c r="G4" s="169"/>
      <c r="H4" s="303" t="s">
        <v>105</v>
      </c>
      <c r="I4" s="303" t="s">
        <v>114</v>
      </c>
      <c r="J4" s="303" t="s">
        <v>115</v>
      </c>
      <c r="K4" s="303" t="s">
        <v>107</v>
      </c>
      <c r="L4" s="303"/>
      <c r="M4" s="56"/>
      <c r="N4" s="56"/>
      <c r="O4" s="302" t="s">
        <v>110</v>
      </c>
      <c r="P4" s="302" t="s">
        <v>98</v>
      </c>
      <c r="Q4" s="307" t="s">
        <v>100</v>
      </c>
      <c r="R4" s="56"/>
      <c r="S4" s="56"/>
      <c r="T4" s="302" t="s">
        <v>103</v>
      </c>
      <c r="U4" s="308" t="s">
        <v>113</v>
      </c>
      <c r="V4" s="302" t="s">
        <v>111</v>
      </c>
      <c r="W4" s="170"/>
      <c r="X4" s="170"/>
      <c r="Y4" s="303" t="s">
        <v>119</v>
      </c>
      <c r="Z4" s="305" t="s">
        <v>121</v>
      </c>
      <c r="AA4" s="303" t="s">
        <v>120</v>
      </c>
      <c r="AB4" s="302" t="s">
        <v>108</v>
      </c>
      <c r="AC4" s="319" t="s">
        <v>126</v>
      </c>
      <c r="AD4" s="173" t="s">
        <v>141</v>
      </c>
      <c r="AE4" s="173"/>
      <c r="AF4" s="309" t="s">
        <v>181</v>
      </c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23"/>
      <c r="CG4" s="323"/>
      <c r="CH4" s="323"/>
      <c r="CI4" s="323"/>
      <c r="CJ4" s="323"/>
      <c r="CK4" s="323"/>
      <c r="CL4" s="323"/>
      <c r="CM4" s="323"/>
      <c r="CN4" s="323"/>
      <c r="CO4" s="320" t="s">
        <v>195</v>
      </c>
      <c r="CP4" s="321"/>
      <c r="CQ4" s="321"/>
      <c r="CR4" s="188" t="s">
        <v>193</v>
      </c>
    </row>
    <row r="5" spans="1:96" s="21" customFormat="1" ht="71.25" customHeight="1">
      <c r="A5" s="311"/>
      <c r="B5" s="298"/>
      <c r="C5" s="312"/>
      <c r="D5" s="312"/>
      <c r="E5" s="312"/>
      <c r="F5" s="313"/>
      <c r="G5" s="174"/>
      <c r="H5" s="304"/>
      <c r="I5" s="304"/>
      <c r="J5" s="304"/>
      <c r="K5" s="170" t="s">
        <v>109</v>
      </c>
      <c r="L5" s="57" t="s">
        <v>112</v>
      </c>
      <c r="M5" s="170" t="s">
        <v>144</v>
      </c>
      <c r="N5" s="57" t="s">
        <v>104</v>
      </c>
      <c r="O5" s="302"/>
      <c r="P5" s="302"/>
      <c r="Q5" s="307"/>
      <c r="R5" s="56"/>
      <c r="S5" s="56"/>
      <c r="T5" s="302"/>
      <c r="U5" s="308"/>
      <c r="V5" s="302"/>
      <c r="W5" s="170" t="s">
        <v>117</v>
      </c>
      <c r="X5" s="170" t="s">
        <v>118</v>
      </c>
      <c r="Y5" s="304"/>
      <c r="Z5" s="306"/>
      <c r="AA5" s="304"/>
      <c r="AB5" s="302"/>
      <c r="AC5" s="319"/>
      <c r="AD5" s="58" t="s">
        <v>133</v>
      </c>
      <c r="AE5" s="58"/>
      <c r="AF5" s="58" t="s">
        <v>140</v>
      </c>
      <c r="AG5" s="58" t="s">
        <v>137</v>
      </c>
      <c r="AH5" s="58" t="s">
        <v>136</v>
      </c>
      <c r="AI5" s="58"/>
      <c r="AJ5" s="58"/>
      <c r="AK5" s="58" t="s">
        <v>142</v>
      </c>
      <c r="AL5" s="58"/>
      <c r="AM5" s="58" t="s">
        <v>147</v>
      </c>
      <c r="AN5" s="58" t="s">
        <v>155</v>
      </c>
      <c r="AO5" s="58" t="s">
        <v>151</v>
      </c>
      <c r="AP5" s="58" t="s">
        <v>148</v>
      </c>
      <c r="AQ5" s="58" t="s">
        <v>145</v>
      </c>
      <c r="AR5" s="58" t="s">
        <v>149</v>
      </c>
      <c r="AS5" s="58" t="s">
        <v>153</v>
      </c>
      <c r="AT5" s="58" t="s">
        <v>146</v>
      </c>
      <c r="AU5" s="58" t="s">
        <v>150</v>
      </c>
      <c r="AV5" s="59" t="s">
        <v>152</v>
      </c>
      <c r="AW5" s="59" t="s">
        <v>157</v>
      </c>
      <c r="AX5" s="59" t="s">
        <v>157</v>
      </c>
      <c r="AY5" s="59" t="s">
        <v>157</v>
      </c>
      <c r="AZ5" s="59" t="s">
        <v>157</v>
      </c>
      <c r="BA5" s="59" t="s">
        <v>157</v>
      </c>
      <c r="BB5" s="59" t="s">
        <v>157</v>
      </c>
      <c r="BC5" s="59" t="s">
        <v>162</v>
      </c>
      <c r="BD5" s="59" t="s">
        <v>158</v>
      </c>
      <c r="BE5" s="59" t="s">
        <v>165</v>
      </c>
      <c r="BF5" s="58" t="s">
        <v>154</v>
      </c>
      <c r="BG5" s="104" t="s">
        <v>156</v>
      </c>
      <c r="BH5" s="59" t="s">
        <v>164</v>
      </c>
      <c r="BI5" s="134" t="s">
        <v>171</v>
      </c>
      <c r="BJ5" s="144" t="s">
        <v>167</v>
      </c>
      <c r="BK5" s="59" t="s">
        <v>160</v>
      </c>
      <c r="BL5" s="58" t="s">
        <v>163</v>
      </c>
      <c r="BM5" s="58" t="s">
        <v>166</v>
      </c>
      <c r="BN5" s="59" t="s">
        <v>170</v>
      </c>
      <c r="BO5" s="59" t="s">
        <v>167</v>
      </c>
      <c r="BP5" s="59" t="s">
        <v>168</v>
      </c>
      <c r="BQ5" s="58" t="s">
        <v>161</v>
      </c>
      <c r="BR5" s="58"/>
      <c r="BS5" s="59" t="s">
        <v>106</v>
      </c>
      <c r="BT5" s="81" t="s">
        <v>172</v>
      </c>
      <c r="BU5" s="59" t="s">
        <v>177</v>
      </c>
      <c r="BV5" s="59" t="s">
        <v>180</v>
      </c>
      <c r="BW5" s="59" t="s">
        <v>173</v>
      </c>
      <c r="BX5" s="58" t="s">
        <v>169</v>
      </c>
      <c r="BY5" s="144"/>
      <c r="BZ5" s="158"/>
      <c r="CA5" s="58" t="s">
        <v>174</v>
      </c>
      <c r="CB5" s="59" t="s">
        <v>182</v>
      </c>
      <c r="CC5" s="58" t="s">
        <v>183</v>
      </c>
      <c r="CD5" s="59" t="s">
        <v>178</v>
      </c>
      <c r="CE5" s="157" t="s">
        <v>159</v>
      </c>
      <c r="CF5" s="59" t="s">
        <v>139</v>
      </c>
      <c r="CG5" s="58" t="s">
        <v>143</v>
      </c>
      <c r="CH5" s="58"/>
      <c r="CI5" s="81" t="s">
        <v>136</v>
      </c>
      <c r="CJ5" s="81"/>
      <c r="CK5" s="156" t="s">
        <v>125</v>
      </c>
      <c r="CL5" s="51"/>
      <c r="CM5" s="171" t="s">
        <v>176</v>
      </c>
      <c r="CN5" s="171" t="s">
        <v>187</v>
      </c>
      <c r="CO5" s="171" t="s">
        <v>188</v>
      </c>
      <c r="CP5" s="171" t="s">
        <v>189</v>
      </c>
      <c r="CQ5" s="181" t="s">
        <v>190</v>
      </c>
      <c r="CR5" s="185" t="s">
        <v>192</v>
      </c>
    </row>
    <row r="6" spans="1:96" s="21" customFormat="1" ht="12.75" customHeight="1">
      <c r="A6" s="62"/>
      <c r="B6" s="172" t="s">
        <v>1</v>
      </c>
      <c r="C6" s="175"/>
      <c r="D6" s="175"/>
      <c r="E6" s="60"/>
      <c r="F6" s="61"/>
      <c r="G6" s="61"/>
      <c r="H6" s="61"/>
      <c r="I6" s="61"/>
      <c r="J6" s="61"/>
      <c r="K6" s="61"/>
      <c r="L6" s="61"/>
      <c r="M6" s="62"/>
      <c r="N6" s="62"/>
      <c r="O6" s="62"/>
      <c r="P6" s="62"/>
      <c r="Q6" s="63">
        <f>F6-D6</f>
        <v>0</v>
      </c>
      <c r="R6" s="56"/>
      <c r="S6" s="56"/>
      <c r="T6" s="56"/>
      <c r="U6" s="63"/>
      <c r="V6" s="56"/>
      <c r="W6" s="56"/>
      <c r="X6" s="56"/>
      <c r="Y6" s="56"/>
      <c r="Z6" s="64"/>
      <c r="AA6" s="63"/>
      <c r="AB6" s="63"/>
      <c r="AC6" s="98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63"/>
      <c r="AW6" s="63"/>
      <c r="AX6" s="63"/>
      <c r="AY6" s="56"/>
      <c r="AZ6" s="56"/>
      <c r="BA6" s="109"/>
      <c r="BB6" s="56"/>
      <c r="BC6" s="63"/>
      <c r="BD6" s="63"/>
      <c r="BE6" s="63"/>
      <c r="BF6" s="56"/>
      <c r="BG6" s="105"/>
      <c r="BH6" s="63"/>
      <c r="BI6" s="135"/>
      <c r="BJ6" s="145"/>
      <c r="BK6" s="63"/>
      <c r="BL6" s="56"/>
      <c r="BM6" s="56"/>
      <c r="BN6" s="63"/>
      <c r="BO6" s="63"/>
      <c r="BP6" s="63"/>
      <c r="BQ6" s="56"/>
      <c r="BR6" s="56"/>
      <c r="BS6" s="63"/>
      <c r="BT6" s="82"/>
      <c r="BU6" s="63"/>
      <c r="BV6" s="63"/>
      <c r="BW6" s="63"/>
      <c r="BX6" s="56"/>
      <c r="BY6" s="160"/>
      <c r="BZ6" s="64"/>
      <c r="CA6" s="56"/>
      <c r="CB6" s="63"/>
      <c r="CC6" s="56"/>
      <c r="CD6" s="63"/>
      <c r="CE6" s="63"/>
      <c r="CF6" s="63"/>
      <c r="CG6" s="56"/>
      <c r="CH6" s="56"/>
      <c r="CI6" s="82"/>
      <c r="CJ6" s="82"/>
      <c r="CK6" s="63"/>
      <c r="CM6" s="56"/>
      <c r="CN6" s="56"/>
      <c r="CO6" s="56"/>
      <c r="CP6" s="56"/>
      <c r="CQ6" s="56"/>
      <c r="CR6" s="182"/>
    </row>
    <row r="7" spans="1:96" s="21" customFormat="1" ht="12.75" customHeight="1">
      <c r="A7" s="62"/>
      <c r="B7" s="12" t="s">
        <v>2</v>
      </c>
      <c r="C7" s="65"/>
      <c r="D7" s="65"/>
      <c r="E7" s="60"/>
      <c r="F7" s="61"/>
      <c r="G7" s="61"/>
      <c r="H7" s="61"/>
      <c r="I7" s="61"/>
      <c r="J7" s="61"/>
      <c r="K7" s="61"/>
      <c r="L7" s="61"/>
      <c r="M7" s="62"/>
      <c r="N7" s="62"/>
      <c r="O7" s="62"/>
      <c r="P7" s="62"/>
      <c r="Q7" s="63">
        <f>F7-D7</f>
        <v>0</v>
      </c>
      <c r="R7" s="56"/>
      <c r="S7" s="56"/>
      <c r="T7" s="56"/>
      <c r="U7" s="63"/>
      <c r="V7" s="56"/>
      <c r="W7" s="56"/>
      <c r="X7" s="56"/>
      <c r="Y7" s="56"/>
      <c r="Z7" s="64"/>
      <c r="AA7" s="63"/>
      <c r="AB7" s="63"/>
      <c r="AC7" s="98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63"/>
      <c r="AW7" s="63"/>
      <c r="AX7" s="63"/>
      <c r="AY7" s="56"/>
      <c r="AZ7" s="56"/>
      <c r="BA7" s="109"/>
      <c r="BB7" s="56"/>
      <c r="BC7" s="63"/>
      <c r="BD7" s="63"/>
      <c r="BE7" s="63"/>
      <c r="BF7" s="56"/>
      <c r="BG7" s="105"/>
      <c r="BH7" s="63"/>
      <c r="BI7" s="135"/>
      <c r="BJ7" s="145"/>
      <c r="BK7" s="63"/>
      <c r="BL7" s="56"/>
      <c r="BM7" s="56"/>
      <c r="BN7" s="63"/>
      <c r="BO7" s="63"/>
      <c r="BP7" s="63"/>
      <c r="BQ7" s="56"/>
      <c r="BR7" s="56"/>
      <c r="BS7" s="63"/>
      <c r="BT7" s="82"/>
      <c r="BU7" s="63"/>
      <c r="BV7" s="63"/>
      <c r="BW7" s="63"/>
      <c r="BX7" s="56"/>
      <c r="BY7" s="160"/>
      <c r="BZ7" s="64"/>
      <c r="CA7" s="56"/>
      <c r="CB7" s="63"/>
      <c r="CC7" s="56"/>
      <c r="CD7" s="63"/>
      <c r="CE7" s="63"/>
      <c r="CF7" s="63"/>
      <c r="CG7" s="56"/>
      <c r="CH7" s="56"/>
      <c r="CI7" s="82"/>
      <c r="CJ7" s="82"/>
      <c r="CK7" s="63"/>
      <c r="CM7" s="56"/>
      <c r="CN7" s="56"/>
      <c r="CO7" s="56"/>
      <c r="CP7" s="56"/>
      <c r="CQ7" s="56"/>
      <c r="CR7" s="182"/>
    </row>
    <row r="8" spans="1:96" s="21" customFormat="1" ht="15">
      <c r="A8" s="62">
        <v>4010101</v>
      </c>
      <c r="B8" s="5" t="s">
        <v>90</v>
      </c>
      <c r="C8" s="61">
        <v>5780</v>
      </c>
      <c r="D8" s="60"/>
      <c r="E8" s="60"/>
      <c r="F8" s="61"/>
      <c r="G8" s="61"/>
      <c r="H8" s="61"/>
      <c r="I8" s="61"/>
      <c r="J8" s="61"/>
      <c r="K8" s="61"/>
      <c r="L8" s="61"/>
      <c r="M8" s="63"/>
      <c r="N8" s="62"/>
      <c r="O8" s="66"/>
      <c r="P8" s="66"/>
      <c r="Q8" s="63"/>
      <c r="R8" s="56"/>
      <c r="S8" s="63"/>
      <c r="T8" s="56"/>
      <c r="U8" s="63"/>
      <c r="V8" s="56"/>
      <c r="W8" s="56"/>
      <c r="X8" s="63"/>
      <c r="Y8" s="63"/>
      <c r="Z8" s="64"/>
      <c r="AA8" s="63"/>
      <c r="AB8" s="63"/>
      <c r="AC8" s="98">
        <v>6264193.87</v>
      </c>
      <c r="AD8" s="56">
        <v>308</v>
      </c>
      <c r="AE8" s="56"/>
      <c r="AF8" s="56">
        <v>1655</v>
      </c>
      <c r="AG8" s="56">
        <v>485</v>
      </c>
      <c r="AH8" s="56">
        <v>434036.2</v>
      </c>
      <c r="AI8" s="56">
        <v>704</v>
      </c>
      <c r="AJ8" s="56">
        <v>630023.68</v>
      </c>
      <c r="AK8" s="56">
        <v>2120</v>
      </c>
      <c r="AL8" s="56">
        <v>563</v>
      </c>
      <c r="AM8" s="56">
        <f>AF8+AL8</f>
        <v>2218</v>
      </c>
      <c r="AN8" s="56">
        <v>3001</v>
      </c>
      <c r="AO8" s="56"/>
      <c r="AP8" s="56">
        <v>2612</v>
      </c>
      <c r="AQ8" s="56">
        <f>CG8+CH8</f>
        <v>1940</v>
      </c>
      <c r="AR8" s="56">
        <v>549</v>
      </c>
      <c r="AS8" s="56">
        <f>AQ8+AR8</f>
        <v>2489</v>
      </c>
      <c r="AT8" s="82">
        <f>CI8+CJ8</f>
        <v>1736144.7999999998</v>
      </c>
      <c r="AU8" s="82">
        <v>483829.38</v>
      </c>
      <c r="AV8" s="63">
        <v>560</v>
      </c>
      <c r="AW8" s="63">
        <v>3670</v>
      </c>
      <c r="AX8" s="63">
        <f>AV8+AS8</f>
        <v>3049</v>
      </c>
      <c r="AY8" s="82">
        <f>AT8+AU8</f>
        <v>2219974.1799999997</v>
      </c>
      <c r="AZ8" s="82">
        <v>684713.44</v>
      </c>
      <c r="BA8" s="109">
        <v>637</v>
      </c>
      <c r="BB8" s="82"/>
      <c r="BC8" s="63">
        <v>4374</v>
      </c>
      <c r="BD8" s="63">
        <v>3686</v>
      </c>
      <c r="BE8" s="63">
        <f>AX8+BA8</f>
        <v>3686</v>
      </c>
      <c r="BF8" s="82">
        <f>AZ8+AY8</f>
        <v>2904687.6199999996</v>
      </c>
      <c r="BG8" s="106">
        <v>779643.41</v>
      </c>
      <c r="BH8" s="123">
        <v>649</v>
      </c>
      <c r="BI8" s="141">
        <v>656</v>
      </c>
      <c r="BJ8" s="146">
        <f>BC8+BI8</f>
        <v>5030</v>
      </c>
      <c r="BK8" s="29">
        <f>BE8+BH8</f>
        <v>4335</v>
      </c>
      <c r="BL8" s="123">
        <v>789848.33</v>
      </c>
      <c r="BM8" s="82">
        <f>BF8+BG8</f>
        <v>3684331.03</v>
      </c>
      <c r="BN8" s="63">
        <v>624</v>
      </c>
      <c r="BO8" s="63">
        <v>4917</v>
      </c>
      <c r="BP8" s="63">
        <f>BK8+BN8</f>
        <v>4959</v>
      </c>
      <c r="BQ8" s="82">
        <f>BL8+BM8</f>
        <v>4474179.359999999</v>
      </c>
      <c r="BR8" s="82">
        <v>759389.28</v>
      </c>
      <c r="BS8" s="153">
        <v>411</v>
      </c>
      <c r="BT8" s="154">
        <v>500174.67</v>
      </c>
      <c r="BU8" s="63">
        <v>5357</v>
      </c>
      <c r="BV8" s="63">
        <v>5698</v>
      </c>
      <c r="BW8" s="63">
        <f aca="true" t="shared" si="0" ref="BW8:BW28">BP8+BS8</f>
        <v>5370</v>
      </c>
      <c r="BX8" s="82">
        <f>BQ8+BR8</f>
        <v>5233568.64</v>
      </c>
      <c r="BY8" s="163">
        <v>314</v>
      </c>
      <c r="BZ8" s="165">
        <v>430164.69</v>
      </c>
      <c r="CA8" s="82">
        <f aca="true" t="shared" si="1" ref="CA8:CA28">BT8+BX8</f>
        <v>5733743.31</v>
      </c>
      <c r="CB8" s="63">
        <f>BW8+BY8</f>
        <v>5684</v>
      </c>
      <c r="CC8" s="82">
        <f>BZ8+CA8</f>
        <v>6163908</v>
      </c>
      <c r="CD8" s="63">
        <f>CB8/BV8*100</f>
        <v>99.75429975429975</v>
      </c>
      <c r="CE8" s="63">
        <f>CB8/C8*100</f>
        <v>98.33910034602076</v>
      </c>
      <c r="CF8" s="56">
        <v>1151</v>
      </c>
      <c r="CG8" s="56">
        <v>1188</v>
      </c>
      <c r="CH8" s="56">
        <v>752</v>
      </c>
      <c r="CI8" s="82">
        <v>1063164.96</v>
      </c>
      <c r="CJ8" s="82">
        <v>672979.84</v>
      </c>
      <c r="CK8" s="63">
        <f>CG8/CF8*100</f>
        <v>103.21459600347525</v>
      </c>
      <c r="CL8" s="27">
        <f>BE8-AW8</f>
        <v>16</v>
      </c>
      <c r="CM8" s="63">
        <f>CB8-BV8</f>
        <v>-14</v>
      </c>
      <c r="CN8" s="63">
        <f>C8-CB8</f>
        <v>96</v>
      </c>
      <c r="CO8" s="56">
        <v>201</v>
      </c>
      <c r="CP8" s="56">
        <v>0</v>
      </c>
      <c r="CQ8" s="56">
        <f aca="true" t="shared" si="2" ref="CQ8:CQ72">CO8+CP8</f>
        <v>201</v>
      </c>
      <c r="CR8" s="186">
        <f>CQ8-CN8</f>
        <v>105</v>
      </c>
    </row>
    <row r="9" spans="1:96" s="21" customFormat="1" ht="15">
      <c r="A9" s="62">
        <v>4010301</v>
      </c>
      <c r="B9" s="5" t="s">
        <v>62</v>
      </c>
      <c r="C9" s="61">
        <v>4370</v>
      </c>
      <c r="D9" s="60"/>
      <c r="E9" s="60"/>
      <c r="F9" s="61"/>
      <c r="G9" s="61"/>
      <c r="H9" s="61"/>
      <c r="I9" s="61"/>
      <c r="J9" s="61"/>
      <c r="K9" s="61"/>
      <c r="L9" s="61"/>
      <c r="M9" s="63"/>
      <c r="N9" s="62"/>
      <c r="O9" s="66"/>
      <c r="P9" s="66"/>
      <c r="Q9" s="63"/>
      <c r="R9" s="56"/>
      <c r="S9" s="56"/>
      <c r="T9" s="56"/>
      <c r="U9" s="63"/>
      <c r="V9" s="56"/>
      <c r="W9" s="56"/>
      <c r="X9" s="63"/>
      <c r="Y9" s="63"/>
      <c r="Z9" s="64"/>
      <c r="AA9" s="63"/>
      <c r="AB9" s="63"/>
      <c r="AC9" s="98">
        <v>5255910.74</v>
      </c>
      <c r="AD9" s="56">
        <v>0</v>
      </c>
      <c r="AE9" s="56"/>
      <c r="AF9" s="56">
        <v>874</v>
      </c>
      <c r="AG9" s="56">
        <v>0</v>
      </c>
      <c r="AH9" s="56">
        <v>0</v>
      </c>
      <c r="AI9" s="56">
        <v>428</v>
      </c>
      <c r="AJ9" s="56">
        <v>394286.44</v>
      </c>
      <c r="AK9" s="56">
        <v>1170</v>
      </c>
      <c r="AL9" s="56">
        <v>437</v>
      </c>
      <c r="AM9" s="56">
        <f aca="true" t="shared" si="3" ref="AM9:AM73">AF9+AL9</f>
        <v>1311</v>
      </c>
      <c r="AN9" s="56">
        <v>1713</v>
      </c>
      <c r="AO9" s="56"/>
      <c r="AP9" s="56">
        <v>1824</v>
      </c>
      <c r="AQ9" s="56">
        <f aca="true" t="shared" si="4" ref="AQ9:AQ73">CG9+CH9</f>
        <v>785</v>
      </c>
      <c r="AR9" s="56">
        <v>471</v>
      </c>
      <c r="AS9" s="56">
        <f aca="true" t="shared" si="5" ref="AS9:AS73">AQ9+AR9</f>
        <v>1256</v>
      </c>
      <c r="AT9" s="82">
        <f aca="true" t="shared" si="6" ref="AT9:AT73">CI9+CJ9</f>
        <v>723165.55</v>
      </c>
      <c r="AU9" s="82">
        <v>438223.11</v>
      </c>
      <c r="AV9" s="63">
        <v>314</v>
      </c>
      <c r="AW9" s="63">
        <v>2185</v>
      </c>
      <c r="AX9" s="63">
        <f aca="true" t="shared" si="7" ref="AX9:AX73">AV9+AS9</f>
        <v>1570</v>
      </c>
      <c r="AY9" s="82">
        <f aca="true" t="shared" si="8" ref="AY9:AY73">AT9+AU9</f>
        <v>1161388.6600000001</v>
      </c>
      <c r="AZ9" s="82">
        <v>412325.96</v>
      </c>
      <c r="BA9" s="109">
        <v>407</v>
      </c>
      <c r="BB9" s="82"/>
      <c r="BC9" s="63">
        <v>2622</v>
      </c>
      <c r="BD9" s="63">
        <v>1977</v>
      </c>
      <c r="BE9" s="63">
        <f aca="true" t="shared" si="9" ref="BE9:BE73">AX9+BA9</f>
        <v>1977</v>
      </c>
      <c r="BF9" s="82">
        <f aca="true" t="shared" si="10" ref="BF9:BF73">AZ9+AY9</f>
        <v>1573714.62</v>
      </c>
      <c r="BG9" s="106">
        <v>534447.98</v>
      </c>
      <c r="BH9" s="123">
        <v>437</v>
      </c>
      <c r="BI9" s="141">
        <v>1169</v>
      </c>
      <c r="BJ9" s="147">
        <f aca="true" t="shared" si="11" ref="BJ9:BJ73">BC9+BI9</f>
        <v>3791</v>
      </c>
      <c r="BK9" s="29">
        <f aca="true" t="shared" si="12" ref="BK9:BK73">BE9+BH9</f>
        <v>2414</v>
      </c>
      <c r="BL9" s="123">
        <v>576376.78</v>
      </c>
      <c r="BM9" s="82">
        <f aca="true" t="shared" si="13" ref="BM9:BM73">BF9+BG9</f>
        <v>2108162.6</v>
      </c>
      <c r="BN9" s="63">
        <v>1002</v>
      </c>
      <c r="BO9" s="63">
        <v>3558</v>
      </c>
      <c r="BP9" s="63">
        <f aca="true" t="shared" si="14" ref="BP9:BP73">BK9+BN9</f>
        <v>3416</v>
      </c>
      <c r="BQ9" s="82">
        <f aca="true" t="shared" si="15" ref="BQ9:BQ73">BL9+BM9</f>
        <v>2684539.38</v>
      </c>
      <c r="BR9" s="82">
        <v>1321577.88</v>
      </c>
      <c r="BS9" s="153">
        <v>212</v>
      </c>
      <c r="BT9" s="154">
        <v>280141.04</v>
      </c>
      <c r="BU9" s="63">
        <v>3964</v>
      </c>
      <c r="BV9" s="63">
        <v>4370</v>
      </c>
      <c r="BW9" s="63">
        <f t="shared" si="0"/>
        <v>3628</v>
      </c>
      <c r="BX9" s="82">
        <f aca="true" t="shared" si="16" ref="BX9:BX73">BQ9+BR9</f>
        <v>4006117.26</v>
      </c>
      <c r="BY9" s="163">
        <v>158</v>
      </c>
      <c r="BZ9" s="165">
        <v>241313.4</v>
      </c>
      <c r="CA9" s="82">
        <f t="shared" si="1"/>
        <v>4286258.3</v>
      </c>
      <c r="CB9" s="63">
        <f aca="true" t="shared" si="17" ref="CB9:CB73">BW9+BY9</f>
        <v>3786</v>
      </c>
      <c r="CC9" s="82">
        <f aca="true" t="shared" si="18" ref="CC9:CC73">BZ9+CA9</f>
        <v>4527571.7</v>
      </c>
      <c r="CD9" s="63">
        <f aca="true" t="shared" si="19" ref="CD9:CD73">CB9/BV9*100</f>
        <v>86.63615560640733</v>
      </c>
      <c r="CE9" s="63">
        <f aca="true" t="shared" si="20" ref="CE9:CE73">CB9/C9*100</f>
        <v>86.63615560640733</v>
      </c>
      <c r="CF9" s="56">
        <v>437</v>
      </c>
      <c r="CG9" s="56">
        <f>AG9+AI9</f>
        <v>428</v>
      </c>
      <c r="CH9" s="56">
        <v>357</v>
      </c>
      <c r="CI9" s="82">
        <f>AH9+AJ9</f>
        <v>394286.44</v>
      </c>
      <c r="CJ9" s="82">
        <v>328879.11</v>
      </c>
      <c r="CK9" s="63">
        <f aca="true" t="shared" si="21" ref="CK9:CK73">CG9/CF9*100</f>
        <v>97.94050343249427</v>
      </c>
      <c r="CL9" s="21">
        <f aca="true" t="shared" si="22" ref="CL9:CL73">BE9-AW9</f>
        <v>-208</v>
      </c>
      <c r="CM9" s="56">
        <f aca="true" t="shared" si="23" ref="CM9:CM73">CB9-BV9</f>
        <v>-584</v>
      </c>
      <c r="CN9" s="63">
        <f aca="true" t="shared" si="24" ref="CN9:CN73">C9-CB9</f>
        <v>584</v>
      </c>
      <c r="CO9" s="56">
        <v>595</v>
      </c>
      <c r="CP9" s="56">
        <v>29</v>
      </c>
      <c r="CQ9" s="56">
        <f t="shared" si="2"/>
        <v>624</v>
      </c>
      <c r="CR9" s="186">
        <f aca="true" t="shared" si="25" ref="CR9:CR72">CQ9-CN9</f>
        <v>40</v>
      </c>
    </row>
    <row r="10" spans="1:96" s="21" customFormat="1" ht="15">
      <c r="A10" s="62">
        <v>4010401</v>
      </c>
      <c r="B10" s="5" t="s">
        <v>63</v>
      </c>
      <c r="C10" s="61">
        <v>1470</v>
      </c>
      <c r="D10" s="60"/>
      <c r="E10" s="60"/>
      <c r="F10" s="61"/>
      <c r="G10" s="61"/>
      <c r="H10" s="61"/>
      <c r="I10" s="61"/>
      <c r="J10" s="61"/>
      <c r="K10" s="61"/>
      <c r="L10" s="61"/>
      <c r="M10" s="63"/>
      <c r="N10" s="62"/>
      <c r="O10" s="66"/>
      <c r="P10" s="66"/>
      <c r="Q10" s="63"/>
      <c r="R10" s="56"/>
      <c r="S10" s="56"/>
      <c r="T10" s="56"/>
      <c r="U10" s="63"/>
      <c r="V10" s="56"/>
      <c r="W10" s="56"/>
      <c r="X10" s="63"/>
      <c r="Y10" s="63"/>
      <c r="Z10" s="64"/>
      <c r="AA10" s="63"/>
      <c r="AB10" s="63"/>
      <c r="AC10" s="98">
        <v>1846711.53</v>
      </c>
      <c r="AD10" s="56">
        <v>105</v>
      </c>
      <c r="AE10" s="56"/>
      <c r="AF10" s="56">
        <v>430</v>
      </c>
      <c r="AG10" s="56">
        <v>0</v>
      </c>
      <c r="AH10" s="56">
        <v>0</v>
      </c>
      <c r="AI10" s="56">
        <v>295</v>
      </c>
      <c r="AJ10" s="56">
        <v>287253.3</v>
      </c>
      <c r="AK10" s="56">
        <v>433</v>
      </c>
      <c r="AL10" s="56">
        <v>118</v>
      </c>
      <c r="AM10" s="56">
        <f t="shared" si="3"/>
        <v>548</v>
      </c>
      <c r="AN10" s="56">
        <v>668</v>
      </c>
      <c r="AO10" s="56"/>
      <c r="AP10" s="56">
        <v>597</v>
      </c>
      <c r="AQ10" s="56">
        <f t="shared" si="4"/>
        <v>410</v>
      </c>
      <c r="AR10" s="56">
        <v>118</v>
      </c>
      <c r="AS10" s="56">
        <f t="shared" si="5"/>
        <v>528</v>
      </c>
      <c r="AT10" s="82">
        <f t="shared" si="6"/>
        <v>399233.4</v>
      </c>
      <c r="AU10" s="82">
        <v>113814.54</v>
      </c>
      <c r="AV10" s="63">
        <v>136</v>
      </c>
      <c r="AW10" s="63">
        <v>798</v>
      </c>
      <c r="AX10" s="63">
        <f t="shared" si="7"/>
        <v>664</v>
      </c>
      <c r="AY10" s="82">
        <f t="shared" si="8"/>
        <v>513047.94</v>
      </c>
      <c r="AZ10" s="82">
        <v>192482.16</v>
      </c>
      <c r="BA10" s="109">
        <v>141</v>
      </c>
      <c r="BB10" s="82"/>
      <c r="BC10" s="63">
        <v>943</v>
      </c>
      <c r="BD10" s="63">
        <v>798</v>
      </c>
      <c r="BE10" s="63">
        <f t="shared" si="9"/>
        <v>805</v>
      </c>
      <c r="BF10" s="82">
        <f t="shared" si="10"/>
        <v>705530.1</v>
      </c>
      <c r="BG10" s="106">
        <v>199558.71</v>
      </c>
      <c r="BH10" s="123">
        <v>126</v>
      </c>
      <c r="BI10" s="141">
        <v>118</v>
      </c>
      <c r="BJ10" s="147">
        <f t="shared" si="11"/>
        <v>1061</v>
      </c>
      <c r="BK10" s="29">
        <f t="shared" si="12"/>
        <v>931</v>
      </c>
      <c r="BL10" s="123">
        <v>179044.74</v>
      </c>
      <c r="BM10" s="82">
        <f t="shared" si="13"/>
        <v>905088.8099999999</v>
      </c>
      <c r="BN10" s="63">
        <v>111</v>
      </c>
      <c r="BO10" s="63">
        <v>1066</v>
      </c>
      <c r="BP10" s="63">
        <f t="shared" si="14"/>
        <v>1042</v>
      </c>
      <c r="BQ10" s="82">
        <f t="shared" si="15"/>
        <v>1084133.5499999998</v>
      </c>
      <c r="BR10" s="82">
        <v>157729.89</v>
      </c>
      <c r="BS10" s="153">
        <v>111</v>
      </c>
      <c r="BT10" s="154">
        <v>157667.73</v>
      </c>
      <c r="BU10" s="63">
        <v>1166</v>
      </c>
      <c r="BV10" s="63">
        <v>1286</v>
      </c>
      <c r="BW10" s="63">
        <f t="shared" si="0"/>
        <v>1153</v>
      </c>
      <c r="BX10" s="82">
        <f t="shared" si="16"/>
        <v>1241863.44</v>
      </c>
      <c r="BY10" s="163">
        <v>101</v>
      </c>
      <c r="BZ10" s="165">
        <v>166335.89</v>
      </c>
      <c r="CA10" s="82">
        <f t="shared" si="1"/>
        <v>1399531.17</v>
      </c>
      <c r="CB10" s="63">
        <f t="shared" si="17"/>
        <v>1254</v>
      </c>
      <c r="CC10" s="82">
        <f t="shared" si="18"/>
        <v>1565867.06</v>
      </c>
      <c r="CD10" s="63">
        <f t="shared" si="19"/>
        <v>97.51166407465007</v>
      </c>
      <c r="CE10" s="63">
        <f t="shared" si="20"/>
        <v>85.3061224489796</v>
      </c>
      <c r="CF10" s="56">
        <v>310</v>
      </c>
      <c r="CG10" s="56">
        <f>AG10+AI10</f>
        <v>295</v>
      </c>
      <c r="CH10" s="56">
        <v>115</v>
      </c>
      <c r="CI10" s="82">
        <f>AH10+AJ10</f>
        <v>287253.3</v>
      </c>
      <c r="CJ10" s="82">
        <v>111980.1</v>
      </c>
      <c r="CK10" s="63">
        <f t="shared" si="21"/>
        <v>95.16129032258065</v>
      </c>
      <c r="CL10" s="21">
        <f t="shared" si="22"/>
        <v>7</v>
      </c>
      <c r="CM10" s="56">
        <f t="shared" si="23"/>
        <v>-32</v>
      </c>
      <c r="CN10" s="63">
        <f t="shared" si="24"/>
        <v>216</v>
      </c>
      <c r="CO10" s="56">
        <v>232</v>
      </c>
      <c r="CP10" s="56">
        <v>20</v>
      </c>
      <c r="CQ10" s="56">
        <f t="shared" si="2"/>
        <v>252</v>
      </c>
      <c r="CR10" s="186">
        <f t="shared" si="25"/>
        <v>36</v>
      </c>
    </row>
    <row r="11" spans="1:96" s="21" customFormat="1" ht="15">
      <c r="A11" s="62">
        <v>4010601</v>
      </c>
      <c r="B11" s="5" t="s">
        <v>64</v>
      </c>
      <c r="C11" s="61">
        <v>6370</v>
      </c>
      <c r="D11" s="60"/>
      <c r="E11" s="60"/>
      <c r="F11" s="61"/>
      <c r="G11" s="61"/>
      <c r="H11" s="61"/>
      <c r="I11" s="61"/>
      <c r="J11" s="61"/>
      <c r="K11" s="61"/>
      <c r="L11" s="61"/>
      <c r="M11" s="63"/>
      <c r="N11" s="62"/>
      <c r="O11" s="66"/>
      <c r="P11" s="66"/>
      <c r="Q11" s="63"/>
      <c r="R11" s="56"/>
      <c r="S11" s="56"/>
      <c r="T11" s="56"/>
      <c r="U11" s="63"/>
      <c r="V11" s="56"/>
      <c r="W11" s="56"/>
      <c r="X11" s="63"/>
      <c r="Y11" s="63"/>
      <c r="Z11" s="64"/>
      <c r="AA11" s="63"/>
      <c r="AB11" s="63"/>
      <c r="AC11" s="98">
        <v>7167117.93</v>
      </c>
      <c r="AD11" s="56">
        <v>0</v>
      </c>
      <c r="AE11" s="56"/>
      <c r="AF11" s="56">
        <v>1330</v>
      </c>
      <c r="AG11" s="56">
        <v>0</v>
      </c>
      <c r="AH11" s="56">
        <v>0</v>
      </c>
      <c r="AI11" s="56">
        <v>622</v>
      </c>
      <c r="AJ11" s="56">
        <v>538005.12</v>
      </c>
      <c r="AK11" s="56">
        <v>1399</v>
      </c>
      <c r="AL11" s="56">
        <v>630</v>
      </c>
      <c r="AM11" s="56">
        <f t="shared" si="3"/>
        <v>1960</v>
      </c>
      <c r="AN11" s="56">
        <v>2633</v>
      </c>
      <c r="AO11" s="56"/>
      <c r="AP11" s="56">
        <v>2084</v>
      </c>
      <c r="AQ11" s="56">
        <f t="shared" si="4"/>
        <v>1278</v>
      </c>
      <c r="AR11" s="56">
        <v>675</v>
      </c>
      <c r="AS11" s="56">
        <f t="shared" si="5"/>
        <v>1953</v>
      </c>
      <c r="AT11" s="82">
        <f t="shared" si="6"/>
        <v>1105418.88</v>
      </c>
      <c r="AU11" s="82">
        <v>579656.25</v>
      </c>
      <c r="AV11" s="63">
        <v>717</v>
      </c>
      <c r="AW11" s="63">
        <v>3288</v>
      </c>
      <c r="AX11" s="63">
        <f t="shared" si="7"/>
        <v>2670</v>
      </c>
      <c r="AY11" s="82">
        <f t="shared" si="8"/>
        <v>1685075.13</v>
      </c>
      <c r="AZ11" s="82">
        <v>891453.27</v>
      </c>
      <c r="BA11" s="109">
        <v>713</v>
      </c>
      <c r="BB11" s="82"/>
      <c r="BC11" s="63">
        <v>3943</v>
      </c>
      <c r="BD11" s="63">
        <v>3288</v>
      </c>
      <c r="BE11" s="63">
        <f t="shared" si="9"/>
        <v>3383</v>
      </c>
      <c r="BF11" s="82">
        <f t="shared" si="10"/>
        <v>2576528.4</v>
      </c>
      <c r="BG11" s="106">
        <v>886480.03</v>
      </c>
      <c r="BH11" s="123">
        <v>688</v>
      </c>
      <c r="BI11" s="141">
        <v>655</v>
      </c>
      <c r="BJ11" s="147">
        <f t="shared" si="11"/>
        <v>4598</v>
      </c>
      <c r="BK11" s="29">
        <f t="shared" si="12"/>
        <v>4071</v>
      </c>
      <c r="BL11" s="123">
        <v>858390.08</v>
      </c>
      <c r="BM11" s="82">
        <f t="shared" si="13"/>
        <v>3463008.4299999997</v>
      </c>
      <c r="BN11" s="63">
        <v>673</v>
      </c>
      <c r="BO11" s="63">
        <v>4699</v>
      </c>
      <c r="BP11" s="63">
        <f t="shared" si="14"/>
        <v>4744</v>
      </c>
      <c r="BQ11" s="82">
        <f t="shared" si="15"/>
        <v>4321398.51</v>
      </c>
      <c r="BR11" s="82">
        <v>839675.18</v>
      </c>
      <c r="BS11" s="153">
        <v>657</v>
      </c>
      <c r="BT11" s="154">
        <v>819712.62</v>
      </c>
      <c r="BU11" s="63">
        <v>5351</v>
      </c>
      <c r="BV11" s="63">
        <v>5911</v>
      </c>
      <c r="BW11" s="63">
        <f t="shared" si="0"/>
        <v>5401</v>
      </c>
      <c r="BX11" s="82">
        <f t="shared" si="16"/>
        <v>5161073.6899999995</v>
      </c>
      <c r="BY11" s="163">
        <v>668</v>
      </c>
      <c r="BZ11" s="165">
        <v>964084.32</v>
      </c>
      <c r="CA11" s="82">
        <f t="shared" si="1"/>
        <v>5980786.31</v>
      </c>
      <c r="CB11" s="63">
        <f t="shared" si="17"/>
        <v>6069</v>
      </c>
      <c r="CC11" s="82">
        <f t="shared" si="18"/>
        <v>6944870.63</v>
      </c>
      <c r="CD11" s="63">
        <f t="shared" si="19"/>
        <v>102.67298257486044</v>
      </c>
      <c r="CE11" s="63">
        <f t="shared" si="20"/>
        <v>95.27472527472527</v>
      </c>
      <c r="CF11" s="56">
        <v>630</v>
      </c>
      <c r="CG11" s="56">
        <f>AG11+AI11</f>
        <v>622</v>
      </c>
      <c r="CH11" s="56">
        <v>656</v>
      </c>
      <c r="CI11" s="82">
        <f>AH11+AJ11</f>
        <v>538005.12</v>
      </c>
      <c r="CJ11" s="82">
        <v>567413.76</v>
      </c>
      <c r="CK11" s="63">
        <f t="shared" si="21"/>
        <v>98.73015873015873</v>
      </c>
      <c r="CL11" s="21">
        <f t="shared" si="22"/>
        <v>95</v>
      </c>
      <c r="CM11" s="56">
        <f t="shared" si="23"/>
        <v>158</v>
      </c>
      <c r="CN11" s="63">
        <f t="shared" si="24"/>
        <v>301</v>
      </c>
      <c r="CO11" s="56">
        <v>452</v>
      </c>
      <c r="CP11" s="56">
        <v>0</v>
      </c>
      <c r="CQ11" s="56">
        <f t="shared" si="2"/>
        <v>452</v>
      </c>
      <c r="CR11" s="186">
        <f t="shared" si="25"/>
        <v>151</v>
      </c>
    </row>
    <row r="12" spans="1:96" s="21" customFormat="1" ht="15">
      <c r="A12" s="62">
        <v>4010501</v>
      </c>
      <c r="B12" s="5" t="s">
        <v>65</v>
      </c>
      <c r="C12" s="18">
        <v>5140</v>
      </c>
      <c r="D12" s="60"/>
      <c r="E12" s="60"/>
      <c r="F12" s="61"/>
      <c r="G12" s="61"/>
      <c r="H12" s="61"/>
      <c r="I12" s="61"/>
      <c r="J12" s="61"/>
      <c r="K12" s="61"/>
      <c r="L12" s="61"/>
      <c r="M12" s="63"/>
      <c r="N12" s="62"/>
      <c r="O12" s="66"/>
      <c r="P12" s="66"/>
      <c r="Q12" s="63"/>
      <c r="R12" s="56"/>
      <c r="S12" s="56"/>
      <c r="T12" s="56"/>
      <c r="U12" s="63"/>
      <c r="V12" s="56"/>
      <c r="W12" s="56"/>
      <c r="X12" s="63"/>
      <c r="Y12" s="63"/>
      <c r="Z12" s="64"/>
      <c r="AA12" s="63"/>
      <c r="AB12" s="63"/>
      <c r="AC12" s="98">
        <v>5200102.3</v>
      </c>
      <c r="AD12" s="56">
        <v>0</v>
      </c>
      <c r="AE12" s="56"/>
      <c r="AF12" s="56">
        <v>540</v>
      </c>
      <c r="AG12" s="56">
        <v>0</v>
      </c>
      <c r="AH12" s="56">
        <v>0</v>
      </c>
      <c r="AI12" s="56">
        <v>244</v>
      </c>
      <c r="AJ12" s="56">
        <v>198791.68</v>
      </c>
      <c r="AK12" s="56">
        <v>811</v>
      </c>
      <c r="AL12" s="56">
        <v>513</v>
      </c>
      <c r="AM12" s="56">
        <f t="shared" si="3"/>
        <v>1053</v>
      </c>
      <c r="AN12" s="56">
        <v>1708</v>
      </c>
      <c r="AO12" s="56"/>
      <c r="AP12" s="56">
        <v>1397</v>
      </c>
      <c r="AQ12" s="56">
        <f t="shared" si="4"/>
        <v>677</v>
      </c>
      <c r="AR12" s="56">
        <v>520</v>
      </c>
      <c r="AS12" s="56">
        <f t="shared" si="5"/>
        <v>1197</v>
      </c>
      <c r="AT12" s="82">
        <f t="shared" si="6"/>
        <v>551565.44</v>
      </c>
      <c r="AU12" s="82">
        <v>420050.8</v>
      </c>
      <c r="AV12" s="63">
        <v>588</v>
      </c>
      <c r="AW12" s="63">
        <v>2369</v>
      </c>
      <c r="AX12" s="63">
        <f t="shared" si="7"/>
        <v>1785</v>
      </c>
      <c r="AY12" s="82">
        <f t="shared" si="8"/>
        <v>971616.24</v>
      </c>
      <c r="AZ12" s="82">
        <v>722005.2</v>
      </c>
      <c r="BA12" s="109">
        <v>509</v>
      </c>
      <c r="BB12" s="82"/>
      <c r="BC12" s="63">
        <v>2882</v>
      </c>
      <c r="BD12" s="63">
        <v>2294</v>
      </c>
      <c r="BE12" s="63">
        <f t="shared" si="9"/>
        <v>2294</v>
      </c>
      <c r="BF12" s="82">
        <f t="shared" si="10"/>
        <v>1693621.44</v>
      </c>
      <c r="BG12" s="106">
        <v>625001.1</v>
      </c>
      <c r="BH12" s="123">
        <v>529</v>
      </c>
      <c r="BI12" s="141">
        <v>481</v>
      </c>
      <c r="BJ12" s="147">
        <f t="shared" si="11"/>
        <v>3363</v>
      </c>
      <c r="BK12" s="29">
        <f t="shared" si="12"/>
        <v>2823</v>
      </c>
      <c r="BL12" s="123">
        <v>649559.1</v>
      </c>
      <c r="BM12" s="82">
        <f t="shared" si="13"/>
        <v>2318622.54</v>
      </c>
      <c r="BN12" s="63">
        <v>480</v>
      </c>
      <c r="BO12" s="63">
        <v>3291</v>
      </c>
      <c r="BP12" s="63">
        <f t="shared" si="14"/>
        <v>3303</v>
      </c>
      <c r="BQ12" s="82">
        <f t="shared" si="15"/>
        <v>2968181.64</v>
      </c>
      <c r="BR12" s="82">
        <v>589392</v>
      </c>
      <c r="BS12" s="153">
        <v>641</v>
      </c>
      <c r="BT12" s="154">
        <v>787083.9</v>
      </c>
      <c r="BU12" s="63">
        <v>3942</v>
      </c>
      <c r="BV12" s="63">
        <v>4492</v>
      </c>
      <c r="BW12" s="63">
        <f t="shared" si="0"/>
        <v>3944</v>
      </c>
      <c r="BX12" s="82">
        <f t="shared" si="16"/>
        <v>3557573.64</v>
      </c>
      <c r="BY12" s="163">
        <v>477</v>
      </c>
      <c r="BZ12" s="165">
        <v>678556.35</v>
      </c>
      <c r="CA12" s="82">
        <f t="shared" si="1"/>
        <v>4344657.54</v>
      </c>
      <c r="CB12" s="63">
        <f t="shared" si="17"/>
        <v>4421</v>
      </c>
      <c r="CC12" s="82">
        <f t="shared" si="18"/>
        <v>5023213.89</v>
      </c>
      <c r="CD12" s="63">
        <f t="shared" si="19"/>
        <v>98.4194122885129</v>
      </c>
      <c r="CE12" s="63">
        <f t="shared" si="20"/>
        <v>86.01167315175098</v>
      </c>
      <c r="CF12" s="56">
        <v>220</v>
      </c>
      <c r="CG12" s="56">
        <f>AG12+AI12</f>
        <v>244</v>
      </c>
      <c r="CH12" s="56">
        <v>433</v>
      </c>
      <c r="CI12" s="82">
        <f>AH12+AJ12</f>
        <v>198791.68</v>
      </c>
      <c r="CJ12" s="82">
        <v>352773.76</v>
      </c>
      <c r="CK12" s="63">
        <f t="shared" si="21"/>
        <v>110.9090909090909</v>
      </c>
      <c r="CL12" s="21">
        <f t="shared" si="22"/>
        <v>-75</v>
      </c>
      <c r="CM12" s="56">
        <f t="shared" si="23"/>
        <v>-71</v>
      </c>
      <c r="CN12" s="63">
        <f t="shared" si="24"/>
        <v>719</v>
      </c>
      <c r="CO12" s="56">
        <v>734</v>
      </c>
      <c r="CP12" s="56">
        <v>20</v>
      </c>
      <c r="CQ12" s="56">
        <f t="shared" si="2"/>
        <v>754</v>
      </c>
      <c r="CR12" s="186">
        <f t="shared" si="25"/>
        <v>35</v>
      </c>
    </row>
    <row r="13" spans="1:96" s="21" customFormat="1" ht="15">
      <c r="A13" s="62">
        <v>4010701</v>
      </c>
      <c r="B13" s="5" t="s">
        <v>66</v>
      </c>
      <c r="C13" s="61">
        <v>9810</v>
      </c>
      <c r="D13" s="60"/>
      <c r="E13" s="60"/>
      <c r="F13" s="61"/>
      <c r="G13" s="61"/>
      <c r="H13" s="61"/>
      <c r="I13" s="61"/>
      <c r="J13" s="61"/>
      <c r="K13" s="61"/>
      <c r="L13" s="61"/>
      <c r="M13" s="63"/>
      <c r="N13" s="62"/>
      <c r="O13" s="66"/>
      <c r="P13" s="66"/>
      <c r="Q13" s="63"/>
      <c r="R13" s="56"/>
      <c r="S13" s="56"/>
      <c r="T13" s="56"/>
      <c r="U13" s="63"/>
      <c r="V13" s="56"/>
      <c r="W13" s="56"/>
      <c r="X13" s="63"/>
      <c r="Y13" s="63"/>
      <c r="Z13" s="64"/>
      <c r="AA13" s="63"/>
      <c r="AB13" s="63"/>
      <c r="AC13" s="98">
        <v>10529874.89</v>
      </c>
      <c r="AD13" s="56">
        <v>850</v>
      </c>
      <c r="AE13" s="56"/>
      <c r="AF13" s="56">
        <v>2450</v>
      </c>
      <c r="AG13" s="56">
        <v>899</v>
      </c>
      <c r="AH13" s="56">
        <v>759628.03</v>
      </c>
      <c r="AI13" s="56">
        <v>884</v>
      </c>
      <c r="AJ13" s="56">
        <v>746953.48</v>
      </c>
      <c r="AK13" s="56">
        <v>2707</v>
      </c>
      <c r="AL13" s="56">
        <v>860</v>
      </c>
      <c r="AM13" s="56">
        <f t="shared" si="3"/>
        <v>3310</v>
      </c>
      <c r="AN13" s="56">
        <v>4512</v>
      </c>
      <c r="AO13" s="56"/>
      <c r="AP13" s="56">
        <v>3787</v>
      </c>
      <c r="AQ13" s="56">
        <f t="shared" si="4"/>
        <v>2616</v>
      </c>
      <c r="AR13" s="56">
        <v>974</v>
      </c>
      <c r="AS13" s="56">
        <f t="shared" si="5"/>
        <v>3590</v>
      </c>
      <c r="AT13" s="82">
        <f t="shared" si="6"/>
        <v>2210441.52</v>
      </c>
      <c r="AU13" s="82">
        <v>814067.08</v>
      </c>
      <c r="AV13" s="63">
        <v>867</v>
      </c>
      <c r="AW13" s="63">
        <v>5110</v>
      </c>
      <c r="AX13" s="63">
        <f t="shared" si="7"/>
        <v>4457</v>
      </c>
      <c r="AY13" s="82">
        <f t="shared" si="8"/>
        <v>3024508.6</v>
      </c>
      <c r="AZ13" s="82">
        <v>1044031.12</v>
      </c>
      <c r="BA13" s="109">
        <v>646</v>
      </c>
      <c r="BB13" s="82"/>
      <c r="BC13" s="63">
        <v>5950</v>
      </c>
      <c r="BD13" s="63">
        <v>5110</v>
      </c>
      <c r="BE13" s="63">
        <f t="shared" si="9"/>
        <v>5103</v>
      </c>
      <c r="BF13" s="82">
        <f t="shared" si="10"/>
        <v>4068539.72</v>
      </c>
      <c r="BG13" s="106">
        <v>778455.84</v>
      </c>
      <c r="BH13" s="123">
        <v>906</v>
      </c>
      <c r="BI13" s="141">
        <v>805</v>
      </c>
      <c r="BJ13" s="147">
        <f t="shared" si="11"/>
        <v>6755</v>
      </c>
      <c r="BK13" s="29">
        <f t="shared" si="12"/>
        <v>6009</v>
      </c>
      <c r="BL13" s="123">
        <v>1117953.24</v>
      </c>
      <c r="BM13" s="82">
        <f t="shared" si="13"/>
        <v>4846995.5600000005</v>
      </c>
      <c r="BN13" s="63">
        <v>844</v>
      </c>
      <c r="BO13" s="63">
        <v>6755</v>
      </c>
      <c r="BP13" s="63">
        <f t="shared" si="14"/>
        <v>6853</v>
      </c>
      <c r="BQ13" s="82">
        <f t="shared" si="15"/>
        <v>5964948.800000001</v>
      </c>
      <c r="BR13" s="82">
        <v>1041529.76</v>
      </c>
      <c r="BS13" s="153">
        <v>650</v>
      </c>
      <c r="BT13" s="154">
        <v>802126</v>
      </c>
      <c r="BU13" s="63">
        <v>7560</v>
      </c>
      <c r="BV13" s="63">
        <v>8400</v>
      </c>
      <c r="BW13" s="63">
        <f t="shared" si="0"/>
        <v>7503</v>
      </c>
      <c r="BX13" s="82">
        <f t="shared" si="16"/>
        <v>7006478.5600000005</v>
      </c>
      <c r="BY13" s="163">
        <v>1009</v>
      </c>
      <c r="BZ13" s="165">
        <v>1410380.2</v>
      </c>
      <c r="CA13" s="82">
        <f t="shared" si="1"/>
        <v>7808604.5600000005</v>
      </c>
      <c r="CB13" s="63">
        <f t="shared" si="17"/>
        <v>8512</v>
      </c>
      <c r="CC13" s="82">
        <f t="shared" si="18"/>
        <v>9218984.76</v>
      </c>
      <c r="CD13" s="63">
        <f t="shared" si="19"/>
        <v>101.33333333333334</v>
      </c>
      <c r="CE13" s="63">
        <f t="shared" si="20"/>
        <v>86.76860346585117</v>
      </c>
      <c r="CF13" s="56">
        <v>1650</v>
      </c>
      <c r="CG13" s="56">
        <v>1777</v>
      </c>
      <c r="CH13" s="56">
        <v>839</v>
      </c>
      <c r="CI13" s="82">
        <v>1501511.69</v>
      </c>
      <c r="CJ13" s="82">
        <v>708929.83</v>
      </c>
      <c r="CK13" s="63">
        <f t="shared" si="21"/>
        <v>107.69696969696969</v>
      </c>
      <c r="CL13" s="21">
        <f t="shared" si="22"/>
        <v>-7</v>
      </c>
      <c r="CM13" s="56">
        <f t="shared" si="23"/>
        <v>112</v>
      </c>
      <c r="CN13" s="63">
        <f t="shared" si="24"/>
        <v>1298</v>
      </c>
      <c r="CO13" s="56">
        <v>1111</v>
      </c>
      <c r="CP13" s="56">
        <v>300</v>
      </c>
      <c r="CQ13" s="56">
        <f t="shared" si="2"/>
        <v>1411</v>
      </c>
      <c r="CR13" s="186">
        <f t="shared" si="25"/>
        <v>113</v>
      </c>
    </row>
    <row r="14" spans="1:96" s="21" customFormat="1" ht="15">
      <c r="A14" s="62">
        <v>4010801</v>
      </c>
      <c r="B14" s="5" t="s">
        <v>67</v>
      </c>
      <c r="C14" s="18">
        <v>10360</v>
      </c>
      <c r="D14" s="60"/>
      <c r="E14" s="60"/>
      <c r="F14" s="61"/>
      <c r="G14" s="61"/>
      <c r="H14" s="61"/>
      <c r="I14" s="61"/>
      <c r="J14" s="61"/>
      <c r="K14" s="61"/>
      <c r="L14" s="61"/>
      <c r="M14" s="63"/>
      <c r="N14" s="62"/>
      <c r="O14" s="66"/>
      <c r="P14" s="66"/>
      <c r="Q14" s="63"/>
      <c r="R14" s="56"/>
      <c r="S14" s="56"/>
      <c r="T14" s="56"/>
      <c r="U14" s="63"/>
      <c r="V14" s="56"/>
      <c r="W14" s="56"/>
      <c r="X14" s="63"/>
      <c r="Y14" s="63"/>
      <c r="Z14" s="64"/>
      <c r="AA14" s="63"/>
      <c r="AB14" s="63"/>
      <c r="AC14" s="98">
        <v>9746863.75</v>
      </c>
      <c r="AD14" s="56">
        <v>1075</v>
      </c>
      <c r="AE14" s="56"/>
      <c r="AF14" s="56">
        <v>2150</v>
      </c>
      <c r="AG14" s="56">
        <v>0</v>
      </c>
      <c r="AH14" s="56">
        <v>0</v>
      </c>
      <c r="AI14" s="56">
        <v>1717</v>
      </c>
      <c r="AJ14" s="56">
        <v>1631819.63</v>
      </c>
      <c r="AK14" s="56">
        <v>2360</v>
      </c>
      <c r="AL14" s="56">
        <v>1075</v>
      </c>
      <c r="AM14" s="56">
        <f t="shared" si="3"/>
        <v>3225</v>
      </c>
      <c r="AN14" s="56">
        <v>3592</v>
      </c>
      <c r="AO14" s="56"/>
      <c r="AP14" s="56">
        <v>3027</v>
      </c>
      <c r="AQ14" s="56">
        <f t="shared" si="4"/>
        <v>2154</v>
      </c>
      <c r="AR14" s="56">
        <v>642</v>
      </c>
      <c r="AS14" s="56">
        <f t="shared" si="5"/>
        <v>2796</v>
      </c>
      <c r="AT14" s="82">
        <f t="shared" si="6"/>
        <v>2047140.0599999998</v>
      </c>
      <c r="AU14" s="82">
        <v>600443.34</v>
      </c>
      <c r="AV14" s="63">
        <v>740</v>
      </c>
      <c r="AW14" s="63">
        <v>3650</v>
      </c>
      <c r="AX14" s="63">
        <f t="shared" si="7"/>
        <v>3536</v>
      </c>
      <c r="AY14" s="82">
        <f t="shared" si="8"/>
        <v>2647583.4</v>
      </c>
      <c r="AZ14" s="82">
        <v>919642.4</v>
      </c>
      <c r="BA14" s="109">
        <v>143</v>
      </c>
      <c r="BB14" s="82"/>
      <c r="BC14" s="63">
        <v>4900</v>
      </c>
      <c r="BD14" s="63">
        <v>3650</v>
      </c>
      <c r="BE14" s="63">
        <f t="shared" si="9"/>
        <v>3679</v>
      </c>
      <c r="BF14" s="82">
        <f t="shared" si="10"/>
        <v>3567225.8</v>
      </c>
      <c r="BG14" s="106">
        <v>177714.68</v>
      </c>
      <c r="BH14" s="123">
        <v>1210</v>
      </c>
      <c r="BI14" s="141">
        <v>907</v>
      </c>
      <c r="BJ14" s="147">
        <f t="shared" si="11"/>
        <v>5807</v>
      </c>
      <c r="BK14" s="29">
        <f t="shared" si="12"/>
        <v>4889</v>
      </c>
      <c r="BL14" s="123">
        <v>1464680.8</v>
      </c>
      <c r="BM14" s="82">
        <f t="shared" si="13"/>
        <v>3744940.48</v>
      </c>
      <c r="BN14" s="63">
        <v>901</v>
      </c>
      <c r="BO14" s="63">
        <v>5800</v>
      </c>
      <c r="BP14" s="63">
        <f t="shared" si="14"/>
        <v>5790</v>
      </c>
      <c r="BQ14" s="82">
        <f t="shared" si="15"/>
        <v>5209621.28</v>
      </c>
      <c r="BR14" s="82">
        <v>1090642.48</v>
      </c>
      <c r="BS14" s="153">
        <v>1162</v>
      </c>
      <c r="BT14" s="154">
        <v>1406577.76</v>
      </c>
      <c r="BU14" s="63">
        <v>7000</v>
      </c>
      <c r="BV14" s="63">
        <v>8680</v>
      </c>
      <c r="BW14" s="63">
        <f t="shared" si="0"/>
        <v>6952</v>
      </c>
      <c r="BX14" s="82">
        <f t="shared" si="16"/>
        <v>6300263.76</v>
      </c>
      <c r="BY14" s="163">
        <v>1656</v>
      </c>
      <c r="BZ14" s="165">
        <v>2305284.48</v>
      </c>
      <c r="CA14" s="82">
        <f t="shared" si="1"/>
        <v>7706841.52</v>
      </c>
      <c r="CB14" s="63">
        <f t="shared" si="17"/>
        <v>8608</v>
      </c>
      <c r="CC14" s="82">
        <f t="shared" si="18"/>
        <v>10012126</v>
      </c>
      <c r="CD14" s="63">
        <f t="shared" si="19"/>
        <v>99.17050691244239</v>
      </c>
      <c r="CE14" s="63">
        <f t="shared" si="20"/>
        <v>83.08880308880309</v>
      </c>
      <c r="CF14" s="56">
        <v>1792</v>
      </c>
      <c r="CG14" s="56">
        <v>1717</v>
      </c>
      <c r="CH14" s="56">
        <v>437</v>
      </c>
      <c r="CI14" s="82">
        <v>1631819.63</v>
      </c>
      <c r="CJ14" s="82">
        <v>415320.43</v>
      </c>
      <c r="CK14" s="63">
        <f t="shared" si="21"/>
        <v>95.81473214285714</v>
      </c>
      <c r="CL14" s="21">
        <f t="shared" si="22"/>
        <v>29</v>
      </c>
      <c r="CM14" s="56">
        <f t="shared" si="23"/>
        <v>-72</v>
      </c>
      <c r="CN14" s="63">
        <f t="shared" si="24"/>
        <v>1752</v>
      </c>
      <c r="CO14" s="56">
        <v>1830</v>
      </c>
      <c r="CP14" s="56">
        <v>20</v>
      </c>
      <c r="CQ14" s="56">
        <f t="shared" si="2"/>
        <v>1850</v>
      </c>
      <c r="CR14" s="186">
        <f t="shared" si="25"/>
        <v>98</v>
      </c>
    </row>
    <row r="15" spans="1:96" s="21" customFormat="1" ht="15">
      <c r="A15" s="62">
        <v>4010901</v>
      </c>
      <c r="B15" s="5" t="s">
        <v>68</v>
      </c>
      <c r="C15" s="61">
        <v>2490</v>
      </c>
      <c r="D15" s="60"/>
      <c r="E15" s="60"/>
      <c r="F15" s="61"/>
      <c r="G15" s="61"/>
      <c r="H15" s="61"/>
      <c r="I15" s="61"/>
      <c r="J15" s="61"/>
      <c r="K15" s="61"/>
      <c r="L15" s="61"/>
      <c r="M15" s="63"/>
      <c r="N15" s="62"/>
      <c r="O15" s="66"/>
      <c r="P15" s="66"/>
      <c r="Q15" s="63"/>
      <c r="R15" s="56"/>
      <c r="S15" s="56"/>
      <c r="T15" s="56"/>
      <c r="U15" s="63"/>
      <c r="V15" s="56"/>
      <c r="W15" s="56"/>
      <c r="X15" s="63"/>
      <c r="Y15" s="63"/>
      <c r="Z15" s="64"/>
      <c r="AA15" s="63"/>
      <c r="AB15" s="63"/>
      <c r="AC15" s="98">
        <v>2884810.02</v>
      </c>
      <c r="AD15" s="56">
        <v>120</v>
      </c>
      <c r="AE15" s="56"/>
      <c r="AF15" s="56">
        <v>600</v>
      </c>
      <c r="AG15" s="56">
        <v>120</v>
      </c>
      <c r="AH15" s="56">
        <v>115045.2</v>
      </c>
      <c r="AI15" s="56">
        <v>240</v>
      </c>
      <c r="AJ15" s="56">
        <v>230090.4</v>
      </c>
      <c r="AK15" s="56">
        <v>608</v>
      </c>
      <c r="AL15" s="56">
        <v>210</v>
      </c>
      <c r="AM15" s="56">
        <f t="shared" si="3"/>
        <v>810</v>
      </c>
      <c r="AN15" s="56">
        <v>1017</v>
      </c>
      <c r="AO15" s="56"/>
      <c r="AP15" s="56">
        <v>934</v>
      </c>
      <c r="AQ15" s="56">
        <f t="shared" si="4"/>
        <v>579</v>
      </c>
      <c r="AR15" s="56">
        <v>234</v>
      </c>
      <c r="AS15" s="56">
        <f t="shared" si="5"/>
        <v>813</v>
      </c>
      <c r="AT15" s="82">
        <f t="shared" si="6"/>
        <v>555093.09</v>
      </c>
      <c r="AU15" s="82">
        <v>217065.42</v>
      </c>
      <c r="AV15" s="63">
        <v>217</v>
      </c>
      <c r="AW15" s="63">
        <v>1229</v>
      </c>
      <c r="AX15" s="63">
        <f t="shared" si="7"/>
        <v>1030</v>
      </c>
      <c r="AY15" s="82">
        <f t="shared" si="8"/>
        <v>772158.51</v>
      </c>
      <c r="AZ15" s="82">
        <v>273131.39</v>
      </c>
      <c r="BA15" s="109">
        <v>214</v>
      </c>
      <c r="BB15" s="82"/>
      <c r="BC15" s="63">
        <v>1443</v>
      </c>
      <c r="BD15" s="63">
        <v>1229</v>
      </c>
      <c r="BE15" s="63">
        <f t="shared" si="9"/>
        <v>1244</v>
      </c>
      <c r="BF15" s="82">
        <f t="shared" si="10"/>
        <v>1045289.9</v>
      </c>
      <c r="BG15" s="106">
        <v>269355.38</v>
      </c>
      <c r="BH15" s="123">
        <v>200</v>
      </c>
      <c r="BI15" s="141">
        <v>216</v>
      </c>
      <c r="BJ15" s="147">
        <f t="shared" si="11"/>
        <v>1659</v>
      </c>
      <c r="BK15" s="29">
        <f t="shared" si="12"/>
        <v>1444</v>
      </c>
      <c r="BL15" s="123">
        <v>251734</v>
      </c>
      <c r="BM15" s="82">
        <f t="shared" si="13"/>
        <v>1314645.28</v>
      </c>
      <c r="BN15" s="63">
        <v>206</v>
      </c>
      <c r="BO15" s="63">
        <v>1642</v>
      </c>
      <c r="BP15" s="63">
        <f t="shared" si="14"/>
        <v>1650</v>
      </c>
      <c r="BQ15" s="82">
        <f t="shared" si="15"/>
        <v>1566379.28</v>
      </c>
      <c r="BR15" s="82">
        <v>259286.02</v>
      </c>
      <c r="BS15" s="153">
        <v>208</v>
      </c>
      <c r="BT15" s="154">
        <v>280099.04</v>
      </c>
      <c r="BU15" s="63">
        <v>1862</v>
      </c>
      <c r="BV15" s="63">
        <v>2082</v>
      </c>
      <c r="BW15" s="63">
        <f t="shared" si="0"/>
        <v>1858</v>
      </c>
      <c r="BX15" s="82">
        <f t="shared" si="16"/>
        <v>1825665.3</v>
      </c>
      <c r="BY15" s="163">
        <v>201</v>
      </c>
      <c r="BZ15" s="165">
        <v>307540.05</v>
      </c>
      <c r="CA15" s="82">
        <f t="shared" si="1"/>
        <v>2105764.34</v>
      </c>
      <c r="CB15" s="63">
        <f t="shared" si="17"/>
        <v>2059</v>
      </c>
      <c r="CC15" s="82">
        <f t="shared" si="18"/>
        <v>2413304.3899999997</v>
      </c>
      <c r="CD15" s="63">
        <f t="shared" si="19"/>
        <v>98.89529298751201</v>
      </c>
      <c r="CE15" s="63">
        <f t="shared" si="20"/>
        <v>82.69076305220884</v>
      </c>
      <c r="CF15" s="56">
        <v>359</v>
      </c>
      <c r="CG15" s="56">
        <f>AG15+AI15</f>
        <v>360</v>
      </c>
      <c r="CH15" s="56">
        <v>219</v>
      </c>
      <c r="CI15" s="82">
        <f>AH15+AJ15</f>
        <v>345135.6</v>
      </c>
      <c r="CJ15" s="82">
        <v>209957.49</v>
      </c>
      <c r="CK15" s="63">
        <f t="shared" si="21"/>
        <v>100.27855153203342</v>
      </c>
      <c r="CL15" s="21">
        <f t="shared" si="22"/>
        <v>15</v>
      </c>
      <c r="CM15" s="56">
        <f t="shared" si="23"/>
        <v>-23</v>
      </c>
      <c r="CN15" s="63">
        <f t="shared" si="24"/>
        <v>431</v>
      </c>
      <c r="CO15" s="56">
        <v>230</v>
      </c>
      <c r="CP15" s="56">
        <v>227</v>
      </c>
      <c r="CQ15" s="56">
        <f t="shared" si="2"/>
        <v>457</v>
      </c>
      <c r="CR15" s="186">
        <f t="shared" si="25"/>
        <v>26</v>
      </c>
    </row>
    <row r="16" spans="1:96" s="21" customFormat="1" ht="15">
      <c r="A16" s="62">
        <v>4011001</v>
      </c>
      <c r="B16" s="5" t="s">
        <v>69</v>
      </c>
      <c r="C16" s="61">
        <v>3750</v>
      </c>
      <c r="D16" s="60"/>
      <c r="E16" s="60"/>
      <c r="F16" s="61"/>
      <c r="G16" s="61"/>
      <c r="H16" s="61"/>
      <c r="I16" s="61"/>
      <c r="J16" s="61"/>
      <c r="K16" s="61"/>
      <c r="L16" s="61"/>
      <c r="M16" s="63"/>
      <c r="N16" s="62"/>
      <c r="O16" s="66"/>
      <c r="P16" s="66"/>
      <c r="Q16" s="63"/>
      <c r="R16" s="56"/>
      <c r="S16" s="56"/>
      <c r="T16" s="56"/>
      <c r="U16" s="63"/>
      <c r="V16" s="56"/>
      <c r="W16" s="56"/>
      <c r="X16" s="63"/>
      <c r="Y16" s="63"/>
      <c r="Z16" s="64"/>
      <c r="AA16" s="63"/>
      <c r="AB16" s="63"/>
      <c r="AC16" s="98">
        <v>4273241.97</v>
      </c>
      <c r="AD16" s="56">
        <v>0</v>
      </c>
      <c r="AE16" s="56"/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184</v>
      </c>
      <c r="AL16" s="56">
        <v>417</v>
      </c>
      <c r="AM16" s="56">
        <f t="shared" si="3"/>
        <v>417</v>
      </c>
      <c r="AN16" s="56">
        <v>870</v>
      </c>
      <c r="AO16" s="56"/>
      <c r="AP16" s="56">
        <v>480</v>
      </c>
      <c r="AQ16" s="56">
        <f t="shared" si="4"/>
        <v>0</v>
      </c>
      <c r="AR16" s="56">
        <v>462</v>
      </c>
      <c r="AS16" s="56">
        <f t="shared" si="5"/>
        <v>462</v>
      </c>
      <c r="AT16" s="82">
        <f t="shared" si="6"/>
        <v>0</v>
      </c>
      <c r="AU16" s="82">
        <v>400743.42</v>
      </c>
      <c r="AV16" s="63">
        <v>261</v>
      </c>
      <c r="AW16" s="63">
        <v>1287</v>
      </c>
      <c r="AX16" s="63">
        <f t="shared" si="7"/>
        <v>723</v>
      </c>
      <c r="AY16" s="82">
        <f t="shared" si="8"/>
        <v>400743.42</v>
      </c>
      <c r="AZ16" s="82">
        <v>307176.12</v>
      </c>
      <c r="BA16" s="109">
        <v>85</v>
      </c>
      <c r="BB16" s="82"/>
      <c r="BC16" s="63">
        <v>1707</v>
      </c>
      <c r="BD16" s="63">
        <v>808</v>
      </c>
      <c r="BE16" s="63">
        <f t="shared" si="9"/>
        <v>808</v>
      </c>
      <c r="BF16" s="82">
        <f t="shared" si="10"/>
        <v>707919.54</v>
      </c>
      <c r="BG16" s="106">
        <v>100038.2</v>
      </c>
      <c r="BH16" s="123">
        <v>656</v>
      </c>
      <c r="BI16" s="141">
        <v>320</v>
      </c>
      <c r="BJ16" s="147">
        <f t="shared" si="11"/>
        <v>2027</v>
      </c>
      <c r="BK16" s="29">
        <f t="shared" si="12"/>
        <v>1464</v>
      </c>
      <c r="BL16" s="123">
        <v>772059.52</v>
      </c>
      <c r="BM16" s="82">
        <f t="shared" si="13"/>
        <v>807957.74</v>
      </c>
      <c r="BN16" s="63">
        <v>331</v>
      </c>
      <c r="BO16" s="63">
        <v>1776</v>
      </c>
      <c r="BP16" s="63">
        <f t="shared" si="14"/>
        <v>1795</v>
      </c>
      <c r="BQ16" s="82">
        <f t="shared" si="15"/>
        <v>1580017.26</v>
      </c>
      <c r="BR16" s="82">
        <v>389560.52</v>
      </c>
      <c r="BS16" s="153">
        <v>220</v>
      </c>
      <c r="BT16" s="154">
        <v>259010.4</v>
      </c>
      <c r="BU16" s="63">
        <v>2276</v>
      </c>
      <c r="BV16" s="63">
        <v>2796</v>
      </c>
      <c r="BW16" s="63">
        <f t="shared" si="0"/>
        <v>2015</v>
      </c>
      <c r="BX16" s="82">
        <f t="shared" si="16"/>
        <v>1969577.78</v>
      </c>
      <c r="BY16" s="163">
        <v>350</v>
      </c>
      <c r="BZ16" s="165">
        <v>475930</v>
      </c>
      <c r="CA16" s="82">
        <f t="shared" si="1"/>
        <v>2228588.18</v>
      </c>
      <c r="CB16" s="63">
        <f t="shared" si="17"/>
        <v>2365</v>
      </c>
      <c r="CC16" s="82">
        <f t="shared" si="18"/>
        <v>2704518.18</v>
      </c>
      <c r="CD16" s="63">
        <f t="shared" si="19"/>
        <v>84.58512160228898</v>
      </c>
      <c r="CE16" s="63">
        <f t="shared" si="20"/>
        <v>63.06666666666667</v>
      </c>
      <c r="CF16" s="56">
        <v>0</v>
      </c>
      <c r="CG16" s="56">
        <f>AG16+AI16</f>
        <v>0</v>
      </c>
      <c r="CH16" s="56"/>
      <c r="CI16" s="82">
        <f>AH16+AJ16</f>
        <v>0</v>
      </c>
      <c r="CJ16" s="82"/>
      <c r="CK16" s="63">
        <v>0</v>
      </c>
      <c r="CL16" s="21">
        <f t="shared" si="22"/>
        <v>-479</v>
      </c>
      <c r="CM16" s="56">
        <f t="shared" si="23"/>
        <v>-431</v>
      </c>
      <c r="CN16" s="63">
        <f t="shared" si="24"/>
        <v>1385</v>
      </c>
      <c r="CO16" s="56">
        <v>747</v>
      </c>
      <c r="CP16" s="56">
        <v>638</v>
      </c>
      <c r="CQ16" s="56">
        <f t="shared" si="2"/>
        <v>1385</v>
      </c>
      <c r="CR16" s="186">
        <f t="shared" si="25"/>
        <v>0</v>
      </c>
    </row>
    <row r="17" spans="1:96" s="21" customFormat="1" ht="15">
      <c r="A17" s="62">
        <v>4011101</v>
      </c>
      <c r="B17" s="5" t="s">
        <v>70</v>
      </c>
      <c r="C17" s="61">
        <v>8010</v>
      </c>
      <c r="D17" s="60"/>
      <c r="E17" s="60"/>
      <c r="F17" s="61"/>
      <c r="G17" s="61"/>
      <c r="H17" s="61"/>
      <c r="I17" s="61"/>
      <c r="J17" s="61"/>
      <c r="K17" s="61"/>
      <c r="L17" s="61"/>
      <c r="M17" s="63"/>
      <c r="N17" s="62"/>
      <c r="O17" s="66"/>
      <c r="P17" s="66"/>
      <c r="Q17" s="63"/>
      <c r="R17" s="56"/>
      <c r="S17" s="56"/>
      <c r="T17" s="56"/>
      <c r="U17" s="63"/>
      <c r="V17" s="56"/>
      <c r="W17" s="56"/>
      <c r="X17" s="63"/>
      <c r="Y17" s="63"/>
      <c r="Z17" s="64"/>
      <c r="AA17" s="63"/>
      <c r="AB17" s="63"/>
      <c r="AC17" s="98">
        <v>8864892.3</v>
      </c>
      <c r="AD17" s="56">
        <v>365</v>
      </c>
      <c r="AE17" s="56"/>
      <c r="AF17" s="56">
        <v>1975</v>
      </c>
      <c r="AG17" s="56">
        <v>395</v>
      </c>
      <c r="AH17" s="56">
        <v>359777.85</v>
      </c>
      <c r="AI17" s="56">
        <v>856</v>
      </c>
      <c r="AJ17" s="56">
        <v>779670.48</v>
      </c>
      <c r="AK17" s="56">
        <v>2102</v>
      </c>
      <c r="AL17" s="56">
        <v>805</v>
      </c>
      <c r="AM17" s="56">
        <f t="shared" si="3"/>
        <v>2780</v>
      </c>
      <c r="AN17" s="56">
        <v>3352</v>
      </c>
      <c r="AO17" s="56"/>
      <c r="AP17" s="56">
        <v>3270</v>
      </c>
      <c r="AQ17" s="56">
        <f t="shared" si="4"/>
        <v>1962</v>
      </c>
      <c r="AR17" s="56">
        <v>889</v>
      </c>
      <c r="AS17" s="56">
        <f t="shared" si="5"/>
        <v>2851</v>
      </c>
      <c r="AT17" s="82">
        <f t="shared" si="6"/>
        <v>1787048.46</v>
      </c>
      <c r="AU17" s="82">
        <v>806272.47</v>
      </c>
      <c r="AV17" s="63">
        <v>528</v>
      </c>
      <c r="AW17" s="63">
        <v>4248</v>
      </c>
      <c r="AX17" s="63">
        <f t="shared" si="7"/>
        <v>3379</v>
      </c>
      <c r="AY17" s="82">
        <f t="shared" si="8"/>
        <v>2593320.9299999997</v>
      </c>
      <c r="AZ17" s="82">
        <v>641773.44</v>
      </c>
      <c r="BA17" s="109">
        <v>899</v>
      </c>
      <c r="BB17" s="82"/>
      <c r="BC17" s="63">
        <v>5025</v>
      </c>
      <c r="BD17" s="63">
        <v>4248</v>
      </c>
      <c r="BE17" s="63">
        <f t="shared" si="9"/>
        <v>4278</v>
      </c>
      <c r="BF17" s="82">
        <f t="shared" si="10"/>
        <v>3235094.3699999996</v>
      </c>
      <c r="BG17" s="106">
        <v>1092716.52</v>
      </c>
      <c r="BH17" s="123">
        <v>963</v>
      </c>
      <c r="BI17" s="141">
        <v>777</v>
      </c>
      <c r="BJ17" s="147">
        <f t="shared" si="11"/>
        <v>5802</v>
      </c>
      <c r="BK17" s="29">
        <f t="shared" si="12"/>
        <v>5241</v>
      </c>
      <c r="BL17" s="123">
        <v>1185307.24</v>
      </c>
      <c r="BM17" s="82">
        <f t="shared" si="13"/>
        <v>4327810.89</v>
      </c>
      <c r="BN17" s="63">
        <v>810</v>
      </c>
      <c r="BO17" s="63">
        <v>6015</v>
      </c>
      <c r="BP17" s="63">
        <f t="shared" si="14"/>
        <v>6051</v>
      </c>
      <c r="BQ17" s="82">
        <f t="shared" si="15"/>
        <v>5513118.13</v>
      </c>
      <c r="BR17" s="82">
        <v>997458.3</v>
      </c>
      <c r="BS17" s="153">
        <v>841</v>
      </c>
      <c r="BT17" s="154">
        <v>1028811.83</v>
      </c>
      <c r="BU17" s="63">
        <v>6792</v>
      </c>
      <c r="BV17" s="63">
        <v>7510</v>
      </c>
      <c r="BW17" s="63">
        <f t="shared" si="0"/>
        <v>6892</v>
      </c>
      <c r="BX17" s="82">
        <f t="shared" si="16"/>
        <v>6510576.43</v>
      </c>
      <c r="BY17" s="163">
        <v>688</v>
      </c>
      <c r="BZ17" s="165">
        <v>956237.44</v>
      </c>
      <c r="CA17" s="82">
        <f t="shared" si="1"/>
        <v>7539388.26</v>
      </c>
      <c r="CB17" s="63">
        <f t="shared" si="17"/>
        <v>7580</v>
      </c>
      <c r="CC17" s="82">
        <f t="shared" si="18"/>
        <v>8495625.7</v>
      </c>
      <c r="CD17" s="63">
        <f t="shared" si="19"/>
        <v>100.93209054593875</v>
      </c>
      <c r="CE17" s="63">
        <f t="shared" si="20"/>
        <v>94.63171036204744</v>
      </c>
      <c r="CF17" s="56">
        <v>1182</v>
      </c>
      <c r="CG17" s="56">
        <v>1246</v>
      </c>
      <c r="CH17" s="56">
        <v>716</v>
      </c>
      <c r="CI17" s="82">
        <v>1134894.18</v>
      </c>
      <c r="CJ17" s="82">
        <v>652154.28</v>
      </c>
      <c r="CK17" s="63">
        <f t="shared" si="21"/>
        <v>105.41455160744502</v>
      </c>
      <c r="CL17" s="21">
        <f t="shared" si="22"/>
        <v>30</v>
      </c>
      <c r="CM17" s="56">
        <f t="shared" si="23"/>
        <v>70</v>
      </c>
      <c r="CN17" s="63">
        <f t="shared" si="24"/>
        <v>430</v>
      </c>
      <c r="CO17" s="56">
        <v>620</v>
      </c>
      <c r="CP17" s="56">
        <v>0</v>
      </c>
      <c r="CQ17" s="56">
        <f t="shared" si="2"/>
        <v>620</v>
      </c>
      <c r="CR17" s="186">
        <f t="shared" si="25"/>
        <v>190</v>
      </c>
    </row>
    <row r="18" spans="1:96" s="21" customFormat="1" ht="15">
      <c r="A18" s="62">
        <v>4011201</v>
      </c>
      <c r="B18" s="5" t="s">
        <v>71</v>
      </c>
      <c r="C18" s="61">
        <v>2665</v>
      </c>
      <c r="D18" s="60"/>
      <c r="E18" s="60"/>
      <c r="F18" s="61"/>
      <c r="G18" s="61"/>
      <c r="H18" s="61"/>
      <c r="I18" s="61"/>
      <c r="J18" s="61"/>
      <c r="K18" s="61"/>
      <c r="L18" s="61"/>
      <c r="M18" s="63"/>
      <c r="N18" s="62"/>
      <c r="O18" s="66"/>
      <c r="P18" s="66"/>
      <c r="Q18" s="63"/>
      <c r="R18" s="56"/>
      <c r="S18" s="56"/>
      <c r="T18" s="56"/>
      <c r="U18" s="63"/>
      <c r="V18" s="56"/>
      <c r="W18" s="56"/>
      <c r="X18" s="63"/>
      <c r="Y18" s="63"/>
      <c r="Z18" s="64"/>
      <c r="AA18" s="63"/>
      <c r="AB18" s="63"/>
      <c r="AC18" s="98">
        <v>3571846.65</v>
      </c>
      <c r="AD18" s="56">
        <v>0</v>
      </c>
      <c r="AE18" s="56"/>
      <c r="AF18" s="56">
        <v>450</v>
      </c>
      <c r="AG18" s="56">
        <v>0</v>
      </c>
      <c r="AH18" s="56">
        <v>0</v>
      </c>
      <c r="AI18" s="56">
        <v>239</v>
      </c>
      <c r="AJ18" s="56">
        <v>260770.51</v>
      </c>
      <c r="AK18" s="56">
        <v>466</v>
      </c>
      <c r="AL18" s="56">
        <v>290</v>
      </c>
      <c r="AM18" s="56">
        <f t="shared" si="3"/>
        <v>740</v>
      </c>
      <c r="AN18" s="56">
        <v>1030</v>
      </c>
      <c r="AO18" s="56"/>
      <c r="AP18" s="56">
        <v>803</v>
      </c>
      <c r="AQ18" s="56">
        <f t="shared" si="4"/>
        <v>448</v>
      </c>
      <c r="AR18" s="56">
        <v>289</v>
      </c>
      <c r="AS18" s="56">
        <f t="shared" si="5"/>
        <v>737</v>
      </c>
      <c r="AT18" s="82">
        <f t="shared" si="6"/>
        <v>488808.32</v>
      </c>
      <c r="AU18" s="82">
        <v>307426.64</v>
      </c>
      <c r="AV18" s="63">
        <v>293</v>
      </c>
      <c r="AW18" s="63">
        <v>1320</v>
      </c>
      <c r="AX18" s="63">
        <f t="shared" si="7"/>
        <v>1030</v>
      </c>
      <c r="AY18" s="82">
        <f t="shared" si="8"/>
        <v>796234.96</v>
      </c>
      <c r="AZ18" s="82">
        <v>421975.67</v>
      </c>
      <c r="BA18" s="109">
        <v>295</v>
      </c>
      <c r="BB18" s="82"/>
      <c r="BC18" s="63">
        <v>1610</v>
      </c>
      <c r="BD18" s="63">
        <v>1320</v>
      </c>
      <c r="BE18" s="63">
        <f t="shared" si="9"/>
        <v>1325</v>
      </c>
      <c r="BF18" s="82">
        <f t="shared" si="10"/>
        <v>1218210.63</v>
      </c>
      <c r="BG18" s="106">
        <v>424856.05</v>
      </c>
      <c r="BH18" s="123">
        <v>270</v>
      </c>
      <c r="BI18" s="141">
        <v>290</v>
      </c>
      <c r="BJ18" s="147">
        <f t="shared" si="11"/>
        <v>1900</v>
      </c>
      <c r="BK18" s="29">
        <f t="shared" si="12"/>
        <v>1595</v>
      </c>
      <c r="BL18" s="123">
        <v>388851.3</v>
      </c>
      <c r="BM18" s="82">
        <f t="shared" si="13"/>
        <v>1643066.68</v>
      </c>
      <c r="BN18" s="63">
        <v>278</v>
      </c>
      <c r="BO18" s="63">
        <v>1900</v>
      </c>
      <c r="BP18" s="63">
        <f t="shared" si="14"/>
        <v>1873</v>
      </c>
      <c r="BQ18" s="82">
        <f t="shared" si="15"/>
        <v>2031917.98</v>
      </c>
      <c r="BR18" s="82">
        <v>400372.82</v>
      </c>
      <c r="BS18" s="153">
        <v>297</v>
      </c>
      <c r="BT18" s="154">
        <v>427736.43</v>
      </c>
      <c r="BU18" s="63">
        <v>2190</v>
      </c>
      <c r="BV18" s="63">
        <v>2480</v>
      </c>
      <c r="BW18" s="63">
        <f t="shared" si="0"/>
        <v>2170</v>
      </c>
      <c r="BX18" s="82">
        <f t="shared" si="16"/>
        <v>2432290.8</v>
      </c>
      <c r="BY18" s="163">
        <v>254</v>
      </c>
      <c r="BZ18" s="165">
        <v>421594.28</v>
      </c>
      <c r="CA18" s="82">
        <f t="shared" si="1"/>
        <v>2860027.23</v>
      </c>
      <c r="CB18" s="63">
        <f t="shared" si="17"/>
        <v>2424</v>
      </c>
      <c r="CC18" s="82">
        <f t="shared" si="18"/>
        <v>3281621.51</v>
      </c>
      <c r="CD18" s="63">
        <f t="shared" si="19"/>
        <v>97.74193548387096</v>
      </c>
      <c r="CE18" s="63">
        <f t="shared" si="20"/>
        <v>90.95684803001876</v>
      </c>
      <c r="CF18" s="56">
        <v>200</v>
      </c>
      <c r="CG18" s="56">
        <f>AG18+AI18</f>
        <v>239</v>
      </c>
      <c r="CH18" s="56">
        <v>209</v>
      </c>
      <c r="CI18" s="82">
        <f>AH18+AJ18</f>
        <v>260770.51</v>
      </c>
      <c r="CJ18" s="82">
        <v>228037.81</v>
      </c>
      <c r="CK18" s="63">
        <f t="shared" si="21"/>
        <v>119.5</v>
      </c>
      <c r="CL18" s="21">
        <f t="shared" si="22"/>
        <v>5</v>
      </c>
      <c r="CM18" s="56">
        <f t="shared" si="23"/>
        <v>-56</v>
      </c>
      <c r="CN18" s="63">
        <f t="shared" si="24"/>
        <v>241</v>
      </c>
      <c r="CO18" s="56">
        <v>324</v>
      </c>
      <c r="CP18" s="56">
        <v>0</v>
      </c>
      <c r="CQ18" s="56">
        <f t="shared" si="2"/>
        <v>324</v>
      </c>
      <c r="CR18" s="186">
        <f t="shared" si="25"/>
        <v>83</v>
      </c>
    </row>
    <row r="19" spans="1:96" s="21" customFormat="1" ht="15">
      <c r="A19" s="62">
        <v>4011401</v>
      </c>
      <c r="B19" s="5" t="s">
        <v>72</v>
      </c>
      <c r="C19" s="61">
        <v>3680</v>
      </c>
      <c r="D19" s="60"/>
      <c r="E19" s="60"/>
      <c r="F19" s="61"/>
      <c r="G19" s="61"/>
      <c r="H19" s="61"/>
      <c r="I19" s="61"/>
      <c r="J19" s="61"/>
      <c r="K19" s="61"/>
      <c r="L19" s="61"/>
      <c r="M19" s="63"/>
      <c r="N19" s="62"/>
      <c r="O19" s="66"/>
      <c r="P19" s="66"/>
      <c r="Q19" s="63"/>
      <c r="R19" s="56"/>
      <c r="S19" s="56"/>
      <c r="T19" s="56"/>
      <c r="U19" s="63"/>
      <c r="V19" s="56"/>
      <c r="W19" s="56"/>
      <c r="X19" s="63"/>
      <c r="Y19" s="63"/>
      <c r="Z19" s="64"/>
      <c r="AA19" s="63"/>
      <c r="AB19" s="63"/>
      <c r="AC19" s="98">
        <v>3986384.24</v>
      </c>
      <c r="AD19" s="56">
        <v>0</v>
      </c>
      <c r="AE19" s="56"/>
      <c r="AF19" s="56">
        <v>788</v>
      </c>
      <c r="AG19" s="56">
        <v>0</v>
      </c>
      <c r="AH19" s="56">
        <v>0</v>
      </c>
      <c r="AI19" s="56">
        <v>396</v>
      </c>
      <c r="AJ19" s="56">
        <v>350947.08</v>
      </c>
      <c r="AK19" s="56">
        <v>825</v>
      </c>
      <c r="AL19" s="56">
        <v>393</v>
      </c>
      <c r="AM19" s="56">
        <f t="shared" si="3"/>
        <v>1181</v>
      </c>
      <c r="AN19" s="56">
        <v>1494</v>
      </c>
      <c r="AO19" s="56"/>
      <c r="AP19" s="56">
        <v>1289</v>
      </c>
      <c r="AQ19" s="56">
        <f t="shared" si="4"/>
        <v>755</v>
      </c>
      <c r="AR19" s="56">
        <v>380</v>
      </c>
      <c r="AS19" s="56">
        <f t="shared" si="5"/>
        <v>1135</v>
      </c>
      <c r="AT19" s="82">
        <f t="shared" si="6"/>
        <v>669103.65</v>
      </c>
      <c r="AU19" s="82">
        <v>328867.2</v>
      </c>
      <c r="AV19" s="63">
        <v>351</v>
      </c>
      <c r="AW19" s="63">
        <v>1859</v>
      </c>
      <c r="AX19" s="63">
        <f t="shared" si="7"/>
        <v>1486</v>
      </c>
      <c r="AY19" s="82">
        <f t="shared" si="8"/>
        <v>997970.8500000001</v>
      </c>
      <c r="AZ19" s="82">
        <v>411919.56</v>
      </c>
      <c r="BA19" s="109">
        <v>338</v>
      </c>
      <c r="BB19" s="82"/>
      <c r="BC19" s="63">
        <v>2169</v>
      </c>
      <c r="BD19" s="63">
        <v>1824</v>
      </c>
      <c r="BE19" s="63">
        <f t="shared" si="9"/>
        <v>1824</v>
      </c>
      <c r="BF19" s="82">
        <f t="shared" si="10"/>
        <v>1409890.4100000001</v>
      </c>
      <c r="BG19" s="106">
        <v>396663.28</v>
      </c>
      <c r="BH19" s="123">
        <v>302</v>
      </c>
      <c r="BI19" s="141">
        <v>351</v>
      </c>
      <c r="BJ19" s="147">
        <f t="shared" si="11"/>
        <v>2520</v>
      </c>
      <c r="BK19" s="29">
        <f t="shared" si="12"/>
        <v>2126</v>
      </c>
      <c r="BL19" s="123">
        <v>354415.12</v>
      </c>
      <c r="BM19" s="82">
        <f t="shared" si="13"/>
        <v>1806553.6900000002</v>
      </c>
      <c r="BN19" s="63">
        <v>325</v>
      </c>
      <c r="BO19" s="63">
        <v>2465</v>
      </c>
      <c r="BP19" s="63">
        <f t="shared" si="14"/>
        <v>2451</v>
      </c>
      <c r="BQ19" s="82">
        <f t="shared" si="15"/>
        <v>2160968.81</v>
      </c>
      <c r="BR19" s="82">
        <v>381407</v>
      </c>
      <c r="BS19" s="153">
        <v>437</v>
      </c>
      <c r="BT19" s="154">
        <v>537964.48</v>
      </c>
      <c r="BU19" s="63">
        <v>2912</v>
      </c>
      <c r="BV19" s="63">
        <v>3323</v>
      </c>
      <c r="BW19" s="63">
        <f t="shared" si="0"/>
        <v>2888</v>
      </c>
      <c r="BX19" s="82">
        <f t="shared" si="16"/>
        <v>2542375.81</v>
      </c>
      <c r="BY19" s="163">
        <v>349</v>
      </c>
      <c r="BZ19" s="165">
        <v>493318.48</v>
      </c>
      <c r="CA19" s="82">
        <f t="shared" si="1"/>
        <v>3080340.29</v>
      </c>
      <c r="CB19" s="63">
        <f t="shared" si="17"/>
        <v>3237</v>
      </c>
      <c r="CC19" s="82">
        <f t="shared" si="18"/>
        <v>3573658.77</v>
      </c>
      <c r="CD19" s="63">
        <f t="shared" si="19"/>
        <v>97.41197712910021</v>
      </c>
      <c r="CE19" s="63">
        <f t="shared" si="20"/>
        <v>87.96195652173913</v>
      </c>
      <c r="CF19" s="56">
        <v>395</v>
      </c>
      <c r="CG19" s="56">
        <f>AG19+AI19</f>
        <v>396</v>
      </c>
      <c r="CH19" s="56">
        <v>359</v>
      </c>
      <c r="CI19" s="82">
        <f>AH19+AJ19</f>
        <v>350947.08</v>
      </c>
      <c r="CJ19" s="82">
        <v>318156.57</v>
      </c>
      <c r="CK19" s="63">
        <f t="shared" si="21"/>
        <v>100.25316455696202</v>
      </c>
      <c r="CL19" s="21">
        <f t="shared" si="22"/>
        <v>-35</v>
      </c>
      <c r="CM19" s="56">
        <f t="shared" si="23"/>
        <v>-86</v>
      </c>
      <c r="CN19" s="56">
        <f t="shared" si="24"/>
        <v>443</v>
      </c>
      <c r="CO19" s="56">
        <v>457</v>
      </c>
      <c r="CP19" s="56">
        <v>0</v>
      </c>
      <c r="CQ19" s="56">
        <f t="shared" si="2"/>
        <v>457</v>
      </c>
      <c r="CR19" s="186">
        <f t="shared" si="25"/>
        <v>14</v>
      </c>
    </row>
    <row r="20" spans="1:96" s="21" customFormat="1" ht="15">
      <c r="A20" s="62">
        <v>4011501</v>
      </c>
      <c r="B20" s="5" t="s">
        <v>73</v>
      </c>
      <c r="C20" s="61">
        <v>4890</v>
      </c>
      <c r="D20" s="60"/>
      <c r="E20" s="60"/>
      <c r="F20" s="61"/>
      <c r="G20" s="61"/>
      <c r="H20" s="61"/>
      <c r="I20" s="61"/>
      <c r="J20" s="61"/>
      <c r="K20" s="61"/>
      <c r="L20" s="61"/>
      <c r="M20" s="63"/>
      <c r="N20" s="62"/>
      <c r="O20" s="66"/>
      <c r="P20" s="66"/>
      <c r="Q20" s="63"/>
      <c r="R20" s="56"/>
      <c r="S20" s="56"/>
      <c r="T20" s="56"/>
      <c r="U20" s="63"/>
      <c r="V20" s="56"/>
      <c r="W20" s="56"/>
      <c r="X20" s="63"/>
      <c r="Y20" s="63"/>
      <c r="Z20" s="64"/>
      <c r="AA20" s="63"/>
      <c r="AB20" s="63"/>
      <c r="AC20" s="98">
        <v>6075896.63</v>
      </c>
      <c r="AD20" s="56">
        <v>0</v>
      </c>
      <c r="AE20" s="56"/>
      <c r="AF20" s="56">
        <v>978</v>
      </c>
      <c r="AG20" s="56">
        <v>0</v>
      </c>
      <c r="AH20" s="56">
        <v>0</v>
      </c>
      <c r="AI20" s="56">
        <v>498</v>
      </c>
      <c r="AJ20" s="56">
        <v>498283.86</v>
      </c>
      <c r="AK20" s="56">
        <v>1244</v>
      </c>
      <c r="AL20" s="56">
        <v>489</v>
      </c>
      <c r="AM20" s="56">
        <f t="shared" si="3"/>
        <v>1467</v>
      </c>
      <c r="AN20" s="56">
        <v>1969</v>
      </c>
      <c r="AO20" s="56"/>
      <c r="AP20" s="56">
        <v>1717</v>
      </c>
      <c r="AQ20" s="56">
        <f t="shared" si="4"/>
        <v>996</v>
      </c>
      <c r="AR20" s="56">
        <v>493</v>
      </c>
      <c r="AS20" s="56">
        <f t="shared" si="5"/>
        <v>1489</v>
      </c>
      <c r="AT20" s="82">
        <f t="shared" si="6"/>
        <v>996567.72</v>
      </c>
      <c r="AU20" s="82">
        <v>494594.65</v>
      </c>
      <c r="AV20" s="63">
        <v>495</v>
      </c>
      <c r="AW20" s="63">
        <v>2458</v>
      </c>
      <c r="AX20" s="63">
        <f t="shared" si="7"/>
        <v>1984</v>
      </c>
      <c r="AY20" s="82">
        <f t="shared" si="8"/>
        <v>1491162.37</v>
      </c>
      <c r="AZ20" s="82">
        <v>666834.3</v>
      </c>
      <c r="BA20" s="109">
        <v>503</v>
      </c>
      <c r="BB20" s="82"/>
      <c r="BC20" s="63">
        <v>2947</v>
      </c>
      <c r="BD20" s="63">
        <v>2458</v>
      </c>
      <c r="BE20" s="63">
        <f t="shared" si="9"/>
        <v>2487</v>
      </c>
      <c r="BF20" s="82">
        <f t="shared" si="10"/>
        <v>2157996.67</v>
      </c>
      <c r="BG20" s="106">
        <v>677611.42</v>
      </c>
      <c r="BH20" s="123">
        <v>509</v>
      </c>
      <c r="BI20" s="141">
        <v>489</v>
      </c>
      <c r="BJ20" s="147">
        <f t="shared" si="11"/>
        <v>3436</v>
      </c>
      <c r="BK20" s="29">
        <f t="shared" si="12"/>
        <v>2996</v>
      </c>
      <c r="BL20" s="123">
        <v>687908.41</v>
      </c>
      <c r="BM20" s="82">
        <f t="shared" si="13"/>
        <v>2835608.09</v>
      </c>
      <c r="BN20" s="63">
        <v>505</v>
      </c>
      <c r="BO20" s="63">
        <v>3436</v>
      </c>
      <c r="BP20" s="63">
        <f t="shared" si="14"/>
        <v>3501</v>
      </c>
      <c r="BQ20" s="82">
        <f t="shared" si="15"/>
        <v>3523516.5</v>
      </c>
      <c r="BR20" s="82">
        <v>682502.45</v>
      </c>
      <c r="BS20" s="153">
        <v>486</v>
      </c>
      <c r="BT20" s="154">
        <v>657037.1</v>
      </c>
      <c r="BU20" s="63">
        <v>3925</v>
      </c>
      <c r="BV20" s="63">
        <v>4414</v>
      </c>
      <c r="BW20" s="63">
        <f t="shared" si="0"/>
        <v>3987</v>
      </c>
      <c r="BX20" s="82">
        <f t="shared" si="16"/>
        <v>4206018.95</v>
      </c>
      <c r="BY20" s="163">
        <v>497</v>
      </c>
      <c r="BZ20" s="165">
        <v>772651.11</v>
      </c>
      <c r="CA20" s="82">
        <f t="shared" si="1"/>
        <v>4863056.05</v>
      </c>
      <c r="CB20" s="63">
        <f t="shared" si="17"/>
        <v>4484</v>
      </c>
      <c r="CC20" s="82">
        <f t="shared" si="18"/>
        <v>5635707.16</v>
      </c>
      <c r="CD20" s="63">
        <f t="shared" si="19"/>
        <v>101.58586316266425</v>
      </c>
      <c r="CE20" s="63">
        <f t="shared" si="20"/>
        <v>91.69734151329243</v>
      </c>
      <c r="CF20" s="56">
        <v>489</v>
      </c>
      <c r="CG20" s="56">
        <f>AG20+AI20</f>
        <v>498</v>
      </c>
      <c r="CH20" s="56">
        <v>498</v>
      </c>
      <c r="CI20" s="82">
        <f>AH20+AJ20</f>
        <v>498283.86</v>
      </c>
      <c r="CJ20" s="82">
        <v>498283.86</v>
      </c>
      <c r="CK20" s="63">
        <f t="shared" si="21"/>
        <v>101.840490797546</v>
      </c>
      <c r="CL20" s="21">
        <f t="shared" si="22"/>
        <v>29</v>
      </c>
      <c r="CM20" s="56">
        <f t="shared" si="23"/>
        <v>70</v>
      </c>
      <c r="CN20" s="56">
        <f t="shared" si="24"/>
        <v>406</v>
      </c>
      <c r="CO20" s="56">
        <v>420</v>
      </c>
      <c r="CP20" s="56">
        <v>0</v>
      </c>
      <c r="CQ20" s="56">
        <f t="shared" si="2"/>
        <v>420</v>
      </c>
      <c r="CR20" s="186">
        <f t="shared" si="25"/>
        <v>14</v>
      </c>
    </row>
    <row r="21" spans="1:96" s="21" customFormat="1" ht="15">
      <c r="A21" s="62">
        <v>4011601</v>
      </c>
      <c r="B21" s="5" t="s">
        <v>74</v>
      </c>
      <c r="C21" s="61">
        <v>5740</v>
      </c>
      <c r="D21" s="60"/>
      <c r="E21" s="60"/>
      <c r="F21" s="61"/>
      <c r="G21" s="61"/>
      <c r="H21" s="61"/>
      <c r="I21" s="61"/>
      <c r="J21" s="61"/>
      <c r="K21" s="61"/>
      <c r="L21" s="61"/>
      <c r="M21" s="63"/>
      <c r="N21" s="62"/>
      <c r="O21" s="66"/>
      <c r="P21" s="66"/>
      <c r="Q21" s="63"/>
      <c r="R21" s="56"/>
      <c r="S21" s="56"/>
      <c r="T21" s="56"/>
      <c r="U21" s="63"/>
      <c r="V21" s="56"/>
      <c r="W21" s="56"/>
      <c r="X21" s="63"/>
      <c r="Y21" s="63"/>
      <c r="Z21" s="64"/>
      <c r="AA21" s="63"/>
      <c r="AB21" s="63"/>
      <c r="AC21" s="98">
        <v>6704968.29</v>
      </c>
      <c r="AD21" s="56">
        <v>800</v>
      </c>
      <c r="AE21" s="56"/>
      <c r="AF21" s="56">
        <v>1800</v>
      </c>
      <c r="AG21" s="56">
        <v>456</v>
      </c>
      <c r="AH21" s="56">
        <v>444399.36</v>
      </c>
      <c r="AI21" s="56">
        <v>590</v>
      </c>
      <c r="AJ21" s="56">
        <v>574990.4</v>
      </c>
      <c r="AK21" s="56">
        <v>2003</v>
      </c>
      <c r="AL21" s="56">
        <v>600</v>
      </c>
      <c r="AM21" s="56">
        <f t="shared" si="3"/>
        <v>2400</v>
      </c>
      <c r="AN21" s="56">
        <v>3325</v>
      </c>
      <c r="AO21" s="56"/>
      <c r="AP21" s="56">
        <v>2902</v>
      </c>
      <c r="AQ21" s="56">
        <f t="shared" si="4"/>
        <v>1794</v>
      </c>
      <c r="AR21" s="56">
        <v>813</v>
      </c>
      <c r="AS21" s="56">
        <f t="shared" si="5"/>
        <v>2607</v>
      </c>
      <c r="AT21" s="82">
        <f t="shared" si="6"/>
        <v>1748360.6400000001</v>
      </c>
      <c r="AU21" s="82">
        <v>781845.06</v>
      </c>
      <c r="AV21" s="63">
        <v>679</v>
      </c>
      <c r="AW21" s="63">
        <v>4075</v>
      </c>
      <c r="AX21" s="63">
        <f t="shared" si="7"/>
        <v>3286</v>
      </c>
      <c r="AY21" s="82">
        <f t="shared" si="8"/>
        <v>2530205.7</v>
      </c>
      <c r="AZ21" s="82">
        <v>904652.07</v>
      </c>
      <c r="BA21" s="109">
        <v>767</v>
      </c>
      <c r="BB21" s="82"/>
      <c r="BC21" s="63">
        <v>4675</v>
      </c>
      <c r="BD21" s="63">
        <v>4053</v>
      </c>
      <c r="BE21" s="63">
        <f t="shared" si="9"/>
        <v>4053</v>
      </c>
      <c r="BF21" s="82">
        <f t="shared" si="10"/>
        <v>3434857.77</v>
      </c>
      <c r="BG21" s="106">
        <v>1021897.11</v>
      </c>
      <c r="BH21" s="123">
        <v>766</v>
      </c>
      <c r="BI21" s="141">
        <v>925</v>
      </c>
      <c r="BJ21" s="147">
        <f t="shared" si="11"/>
        <v>5600</v>
      </c>
      <c r="BK21" s="29">
        <f t="shared" si="12"/>
        <v>4819</v>
      </c>
      <c r="BL21" s="123">
        <v>1020564.78</v>
      </c>
      <c r="BM21" s="82">
        <f t="shared" si="13"/>
        <v>4456754.88</v>
      </c>
      <c r="BN21" s="63">
        <v>841</v>
      </c>
      <c r="BO21" s="63">
        <v>5740</v>
      </c>
      <c r="BP21" s="63">
        <f t="shared" si="14"/>
        <v>5660</v>
      </c>
      <c r="BQ21" s="82">
        <f t="shared" si="15"/>
        <v>5477319.66</v>
      </c>
      <c r="BR21" s="82">
        <v>1120489.53</v>
      </c>
      <c r="BS21" s="153">
        <v>362</v>
      </c>
      <c r="BT21" s="154">
        <v>473282.42</v>
      </c>
      <c r="BU21" s="63">
        <v>5940</v>
      </c>
      <c r="BV21" s="63">
        <v>6565</v>
      </c>
      <c r="BW21" s="63">
        <f t="shared" si="0"/>
        <v>6022</v>
      </c>
      <c r="BX21" s="82">
        <f t="shared" si="16"/>
        <v>6597809.19</v>
      </c>
      <c r="BY21" s="163">
        <v>491</v>
      </c>
      <c r="BZ21" s="165">
        <v>733833.87</v>
      </c>
      <c r="CA21" s="82">
        <f t="shared" si="1"/>
        <v>7071091.61</v>
      </c>
      <c r="CB21" s="63">
        <f t="shared" si="17"/>
        <v>6513</v>
      </c>
      <c r="CC21" s="82">
        <f t="shared" si="18"/>
        <v>7804925.48</v>
      </c>
      <c r="CD21" s="63">
        <f t="shared" si="19"/>
        <v>99.20792079207921</v>
      </c>
      <c r="CE21" s="63">
        <f t="shared" si="20"/>
        <v>113.46689895470384</v>
      </c>
      <c r="CF21" s="56">
        <v>1051</v>
      </c>
      <c r="CG21" s="56">
        <v>1042</v>
      </c>
      <c r="CH21" s="56">
        <v>752</v>
      </c>
      <c r="CI21" s="82">
        <v>1015491.52</v>
      </c>
      <c r="CJ21" s="82">
        <v>732869.12</v>
      </c>
      <c r="CK21" s="63">
        <f t="shared" si="21"/>
        <v>99.14367269267365</v>
      </c>
      <c r="CL21" s="21">
        <f t="shared" si="22"/>
        <v>-22</v>
      </c>
      <c r="CM21" s="56">
        <f t="shared" si="23"/>
        <v>-52</v>
      </c>
      <c r="CN21" s="56">
        <f t="shared" si="24"/>
        <v>-773</v>
      </c>
      <c r="CO21" s="56">
        <v>52</v>
      </c>
      <c r="CP21" s="56">
        <v>0</v>
      </c>
      <c r="CQ21" s="56">
        <f t="shared" si="2"/>
        <v>52</v>
      </c>
      <c r="CR21" s="186">
        <f t="shared" si="25"/>
        <v>825</v>
      </c>
    </row>
    <row r="22" spans="1:96" s="21" customFormat="1" ht="15">
      <c r="A22" s="62">
        <v>4011701</v>
      </c>
      <c r="B22" s="5" t="s">
        <v>75</v>
      </c>
      <c r="C22" s="61">
        <v>2135</v>
      </c>
      <c r="D22" s="60"/>
      <c r="E22" s="60"/>
      <c r="F22" s="61"/>
      <c r="G22" s="61"/>
      <c r="H22" s="61"/>
      <c r="I22" s="61"/>
      <c r="J22" s="61"/>
      <c r="K22" s="61"/>
      <c r="L22" s="61"/>
      <c r="M22" s="63"/>
      <c r="N22" s="62"/>
      <c r="O22" s="66"/>
      <c r="P22" s="66"/>
      <c r="Q22" s="63"/>
      <c r="R22" s="56"/>
      <c r="S22" s="56"/>
      <c r="T22" s="56"/>
      <c r="U22" s="63"/>
      <c r="V22" s="56"/>
      <c r="W22" s="56"/>
      <c r="X22" s="63"/>
      <c r="Y22" s="63"/>
      <c r="Z22" s="64"/>
      <c r="AA22" s="63"/>
      <c r="AB22" s="63"/>
      <c r="AC22" s="98">
        <v>2679196.83</v>
      </c>
      <c r="AD22" s="56">
        <v>100</v>
      </c>
      <c r="AE22" s="56"/>
      <c r="AF22" s="56">
        <v>260</v>
      </c>
      <c r="AG22" s="56">
        <v>100</v>
      </c>
      <c r="AH22" s="56">
        <v>103553</v>
      </c>
      <c r="AI22" s="56">
        <v>103</v>
      </c>
      <c r="AJ22" s="56">
        <v>106659.59</v>
      </c>
      <c r="AK22" s="56">
        <v>260</v>
      </c>
      <c r="AL22" s="56">
        <v>400</v>
      </c>
      <c r="AM22" s="56">
        <f t="shared" si="3"/>
        <v>660</v>
      </c>
      <c r="AN22" s="56">
        <v>960</v>
      </c>
      <c r="AO22" s="56"/>
      <c r="AP22" s="56">
        <v>770</v>
      </c>
      <c r="AQ22" s="56">
        <f t="shared" si="4"/>
        <v>257</v>
      </c>
      <c r="AR22" s="56">
        <v>384</v>
      </c>
      <c r="AS22" s="56">
        <f t="shared" si="5"/>
        <v>641</v>
      </c>
      <c r="AT22" s="82">
        <f t="shared" si="6"/>
        <v>266131.21</v>
      </c>
      <c r="AU22" s="82">
        <v>384395.76</v>
      </c>
      <c r="AV22" s="63">
        <v>310</v>
      </c>
      <c r="AW22" s="63">
        <v>1210</v>
      </c>
      <c r="AX22" s="63">
        <f t="shared" si="7"/>
        <v>951</v>
      </c>
      <c r="AY22" s="82">
        <f t="shared" si="8"/>
        <v>650526.97</v>
      </c>
      <c r="AZ22" s="82">
        <v>416018.92</v>
      </c>
      <c r="BA22" s="109">
        <v>257</v>
      </c>
      <c r="BB22" s="82"/>
      <c r="BC22" s="63">
        <v>1510</v>
      </c>
      <c r="BD22" s="63">
        <v>1208</v>
      </c>
      <c r="BE22" s="63">
        <f t="shared" si="9"/>
        <v>1208</v>
      </c>
      <c r="BF22" s="82">
        <f t="shared" si="10"/>
        <v>1066545.89</v>
      </c>
      <c r="BG22" s="106">
        <v>349980.03</v>
      </c>
      <c r="BH22" s="123">
        <v>301</v>
      </c>
      <c r="BI22" s="141">
        <v>200</v>
      </c>
      <c r="BJ22" s="147">
        <f t="shared" si="11"/>
        <v>1710</v>
      </c>
      <c r="BK22" s="29">
        <f t="shared" si="12"/>
        <v>1509</v>
      </c>
      <c r="BL22" s="123">
        <v>392511.94</v>
      </c>
      <c r="BM22" s="82">
        <f t="shared" si="13"/>
        <v>1416525.92</v>
      </c>
      <c r="BN22" s="63">
        <v>201</v>
      </c>
      <c r="BO22" s="63">
        <v>1709</v>
      </c>
      <c r="BP22" s="63">
        <f t="shared" si="14"/>
        <v>1710</v>
      </c>
      <c r="BQ22" s="82">
        <f t="shared" si="15"/>
        <v>1809037.8599999999</v>
      </c>
      <c r="BR22" s="82">
        <v>262031.64</v>
      </c>
      <c r="BS22" s="153">
        <v>121</v>
      </c>
      <c r="BT22" s="154">
        <v>157740.44</v>
      </c>
      <c r="BU22" s="63">
        <v>1829</v>
      </c>
      <c r="BV22" s="63">
        <v>1944</v>
      </c>
      <c r="BW22" s="63">
        <f t="shared" si="0"/>
        <v>1831</v>
      </c>
      <c r="BX22" s="82">
        <f t="shared" si="16"/>
        <v>2071069.5</v>
      </c>
      <c r="BY22" s="163">
        <v>115</v>
      </c>
      <c r="BZ22" s="165">
        <v>172303.35</v>
      </c>
      <c r="CA22" s="82">
        <f t="shared" si="1"/>
        <v>2228809.94</v>
      </c>
      <c r="CB22" s="63">
        <f t="shared" si="17"/>
        <v>1946</v>
      </c>
      <c r="CC22" s="82">
        <f t="shared" si="18"/>
        <v>2401113.29</v>
      </c>
      <c r="CD22" s="63">
        <f t="shared" si="19"/>
        <v>100.10288065843622</v>
      </c>
      <c r="CE22" s="63">
        <f t="shared" si="20"/>
        <v>91.14754098360656</v>
      </c>
      <c r="CF22" s="56">
        <v>190</v>
      </c>
      <c r="CG22" s="56">
        <v>190</v>
      </c>
      <c r="CH22" s="56">
        <v>67</v>
      </c>
      <c r="CI22" s="82">
        <v>196750.7</v>
      </c>
      <c r="CJ22" s="82">
        <v>69380.51</v>
      </c>
      <c r="CK22" s="63">
        <f t="shared" si="21"/>
        <v>100</v>
      </c>
      <c r="CL22" s="21">
        <f t="shared" si="22"/>
        <v>-2</v>
      </c>
      <c r="CM22" s="56">
        <f t="shared" si="23"/>
        <v>2</v>
      </c>
      <c r="CN22" s="56">
        <f t="shared" si="24"/>
        <v>189</v>
      </c>
      <c r="CO22" s="56">
        <v>100</v>
      </c>
      <c r="CP22" s="56">
        <v>89</v>
      </c>
      <c r="CQ22" s="56">
        <f t="shared" si="2"/>
        <v>189</v>
      </c>
      <c r="CR22" s="186">
        <f t="shared" si="25"/>
        <v>0</v>
      </c>
    </row>
    <row r="23" spans="1:96" s="21" customFormat="1" ht="15">
      <c r="A23" s="62">
        <v>4011801</v>
      </c>
      <c r="B23" s="5" t="s">
        <v>76</v>
      </c>
      <c r="C23" s="61">
        <v>4580</v>
      </c>
      <c r="D23" s="60"/>
      <c r="E23" s="60"/>
      <c r="F23" s="61"/>
      <c r="G23" s="61"/>
      <c r="H23" s="61"/>
      <c r="I23" s="61"/>
      <c r="J23" s="61"/>
      <c r="K23" s="61"/>
      <c r="L23" s="61"/>
      <c r="M23" s="63"/>
      <c r="N23" s="62"/>
      <c r="O23" s="66"/>
      <c r="P23" s="66"/>
      <c r="Q23" s="63"/>
      <c r="R23" s="56"/>
      <c r="S23" s="56"/>
      <c r="T23" s="56"/>
      <c r="U23" s="63"/>
      <c r="V23" s="56"/>
      <c r="W23" s="56"/>
      <c r="X23" s="63"/>
      <c r="Y23" s="63"/>
      <c r="Z23" s="64"/>
      <c r="AA23" s="63"/>
      <c r="AB23" s="63"/>
      <c r="AC23" s="98">
        <v>5779849.11</v>
      </c>
      <c r="AD23" s="56">
        <v>250</v>
      </c>
      <c r="AE23" s="56"/>
      <c r="AF23" s="56">
        <v>930</v>
      </c>
      <c r="AG23" s="56">
        <v>250</v>
      </c>
      <c r="AH23" s="56">
        <v>250557.5</v>
      </c>
      <c r="AI23" s="56">
        <v>381</v>
      </c>
      <c r="AJ23" s="56">
        <v>381849.63</v>
      </c>
      <c r="AK23" s="56">
        <v>975</v>
      </c>
      <c r="AL23" s="56">
        <v>450</v>
      </c>
      <c r="AM23" s="56">
        <f t="shared" si="3"/>
        <v>1380</v>
      </c>
      <c r="AN23" s="56">
        <v>1766</v>
      </c>
      <c r="AO23" s="56"/>
      <c r="AP23" s="56">
        <v>1519</v>
      </c>
      <c r="AQ23" s="56">
        <f t="shared" si="4"/>
        <v>869</v>
      </c>
      <c r="AR23" s="56">
        <v>470</v>
      </c>
      <c r="AS23" s="56">
        <f t="shared" si="5"/>
        <v>1339</v>
      </c>
      <c r="AT23" s="82">
        <f t="shared" si="6"/>
        <v>870937.8699999999</v>
      </c>
      <c r="AU23" s="82">
        <v>472912.09</v>
      </c>
      <c r="AV23" s="63">
        <v>415</v>
      </c>
      <c r="AW23" s="63">
        <v>2226</v>
      </c>
      <c r="AX23" s="63">
        <f t="shared" si="7"/>
        <v>1754</v>
      </c>
      <c r="AY23" s="82">
        <f t="shared" si="8"/>
        <v>1343849.96</v>
      </c>
      <c r="AZ23" s="82">
        <v>567985.6</v>
      </c>
      <c r="BA23" s="109">
        <v>478</v>
      </c>
      <c r="BB23" s="82"/>
      <c r="BC23" s="63">
        <v>2670</v>
      </c>
      <c r="BD23" s="63">
        <v>2226</v>
      </c>
      <c r="BE23" s="63">
        <f t="shared" si="9"/>
        <v>2232</v>
      </c>
      <c r="BF23" s="82">
        <f t="shared" si="10"/>
        <v>1911835.56</v>
      </c>
      <c r="BG23" s="106">
        <v>654209.92</v>
      </c>
      <c r="BH23" s="123">
        <v>438</v>
      </c>
      <c r="BI23" s="141">
        <v>382</v>
      </c>
      <c r="BJ23" s="147">
        <f t="shared" si="11"/>
        <v>3052</v>
      </c>
      <c r="BK23" s="29">
        <f t="shared" si="12"/>
        <v>2670</v>
      </c>
      <c r="BL23" s="123">
        <v>599464.32</v>
      </c>
      <c r="BM23" s="82">
        <f t="shared" si="13"/>
        <v>2566045.48</v>
      </c>
      <c r="BN23" s="63">
        <v>385</v>
      </c>
      <c r="BO23" s="63">
        <v>3051</v>
      </c>
      <c r="BP23" s="63">
        <f t="shared" si="14"/>
        <v>3055</v>
      </c>
      <c r="BQ23" s="82">
        <f t="shared" si="15"/>
        <v>3165509.8</v>
      </c>
      <c r="BR23" s="82">
        <v>526926.4</v>
      </c>
      <c r="BS23" s="153">
        <v>386</v>
      </c>
      <c r="BT23" s="154">
        <v>521964.64</v>
      </c>
      <c r="BU23" s="63">
        <v>3441</v>
      </c>
      <c r="BV23" s="63">
        <v>4017</v>
      </c>
      <c r="BW23" s="63">
        <f t="shared" si="0"/>
        <v>3441</v>
      </c>
      <c r="BX23" s="82">
        <f t="shared" si="16"/>
        <v>3692436.1999999997</v>
      </c>
      <c r="BY23" s="163">
        <v>525</v>
      </c>
      <c r="BZ23" s="165">
        <v>824124</v>
      </c>
      <c r="CA23" s="82">
        <f t="shared" si="1"/>
        <v>4214400.84</v>
      </c>
      <c r="CB23" s="63">
        <f t="shared" si="17"/>
        <v>3966</v>
      </c>
      <c r="CC23" s="82">
        <f t="shared" si="18"/>
        <v>5038524.84</v>
      </c>
      <c r="CD23" s="63">
        <f t="shared" si="19"/>
        <v>98.73039581777446</v>
      </c>
      <c r="CE23" s="63">
        <f t="shared" si="20"/>
        <v>86.5938864628821</v>
      </c>
      <c r="CF23" s="56">
        <v>629</v>
      </c>
      <c r="CG23" s="56">
        <v>628</v>
      </c>
      <c r="CH23" s="56">
        <v>241</v>
      </c>
      <c r="CI23" s="82">
        <v>629400.44</v>
      </c>
      <c r="CJ23" s="82">
        <v>241537.43</v>
      </c>
      <c r="CK23" s="63">
        <f t="shared" si="21"/>
        <v>99.84101748807632</v>
      </c>
      <c r="CL23" s="21">
        <f t="shared" si="22"/>
        <v>6</v>
      </c>
      <c r="CM23" s="56">
        <f t="shared" si="23"/>
        <v>-51</v>
      </c>
      <c r="CN23" s="56">
        <f t="shared" si="24"/>
        <v>614</v>
      </c>
      <c r="CO23" s="56">
        <v>614</v>
      </c>
      <c r="CP23" s="56">
        <v>0</v>
      </c>
      <c r="CQ23" s="56">
        <f t="shared" si="2"/>
        <v>614</v>
      </c>
      <c r="CR23" s="186">
        <f t="shared" si="25"/>
        <v>0</v>
      </c>
    </row>
    <row r="24" spans="1:96" s="21" customFormat="1" ht="15">
      <c r="A24" s="62">
        <v>4014801</v>
      </c>
      <c r="B24" s="5" t="s">
        <v>77</v>
      </c>
      <c r="C24" s="61">
        <v>2930</v>
      </c>
      <c r="D24" s="60"/>
      <c r="E24" s="60"/>
      <c r="F24" s="61"/>
      <c r="G24" s="61"/>
      <c r="H24" s="61"/>
      <c r="I24" s="61"/>
      <c r="J24" s="61"/>
      <c r="K24" s="61"/>
      <c r="L24" s="61"/>
      <c r="M24" s="63"/>
      <c r="N24" s="62"/>
      <c r="O24" s="66"/>
      <c r="P24" s="66"/>
      <c r="Q24" s="63"/>
      <c r="R24" s="56"/>
      <c r="S24" s="56"/>
      <c r="T24" s="56"/>
      <c r="U24" s="63"/>
      <c r="V24" s="56"/>
      <c r="W24" s="56"/>
      <c r="X24" s="63"/>
      <c r="Y24" s="63"/>
      <c r="Z24" s="64"/>
      <c r="AA24" s="63"/>
      <c r="AB24" s="63"/>
      <c r="AC24" s="98">
        <v>3263384.42</v>
      </c>
      <c r="AD24" s="56">
        <v>350</v>
      </c>
      <c r="AE24" s="56"/>
      <c r="AF24" s="56">
        <v>1103</v>
      </c>
      <c r="AG24" s="56">
        <v>338</v>
      </c>
      <c r="AH24" s="56">
        <v>326044.94</v>
      </c>
      <c r="AI24" s="56">
        <v>409</v>
      </c>
      <c r="AJ24" s="56">
        <v>394533.67</v>
      </c>
      <c r="AK24" s="56">
        <v>1140</v>
      </c>
      <c r="AL24" s="56">
        <v>387</v>
      </c>
      <c r="AM24" s="56">
        <f t="shared" si="3"/>
        <v>1490</v>
      </c>
      <c r="AN24" s="56">
        <v>1833</v>
      </c>
      <c r="AO24" s="56"/>
      <c r="AP24" s="56">
        <v>1510</v>
      </c>
      <c r="AQ24" s="56">
        <f t="shared" si="4"/>
        <v>1096</v>
      </c>
      <c r="AR24" s="56">
        <v>384</v>
      </c>
      <c r="AS24" s="56">
        <f t="shared" si="5"/>
        <v>1480</v>
      </c>
      <c r="AT24" s="82">
        <f t="shared" si="6"/>
        <v>1057234.48</v>
      </c>
      <c r="AU24" s="82">
        <v>360844.8</v>
      </c>
      <c r="AV24" s="63">
        <v>341</v>
      </c>
      <c r="AW24" s="63">
        <v>2168</v>
      </c>
      <c r="AX24" s="63">
        <f t="shared" si="7"/>
        <v>1821</v>
      </c>
      <c r="AY24" s="82">
        <f t="shared" si="8"/>
        <v>1418079.28</v>
      </c>
      <c r="AZ24" s="82">
        <v>433820.2</v>
      </c>
      <c r="BA24" s="109">
        <v>323</v>
      </c>
      <c r="BB24" s="82"/>
      <c r="BC24" s="63">
        <v>2386</v>
      </c>
      <c r="BD24" s="63">
        <v>2144</v>
      </c>
      <c r="BE24" s="63">
        <f t="shared" si="9"/>
        <v>2144</v>
      </c>
      <c r="BF24" s="82">
        <f t="shared" si="10"/>
        <v>1851899.48</v>
      </c>
      <c r="BG24" s="106">
        <v>410920.6</v>
      </c>
      <c r="BH24" s="123">
        <v>264</v>
      </c>
      <c r="BI24" s="141">
        <v>284</v>
      </c>
      <c r="BJ24" s="147">
        <f t="shared" si="11"/>
        <v>2670</v>
      </c>
      <c r="BK24" s="29">
        <f t="shared" si="12"/>
        <v>2408</v>
      </c>
      <c r="BL24" s="123">
        <v>335860.8</v>
      </c>
      <c r="BM24" s="82">
        <f t="shared" si="13"/>
        <v>2262820.08</v>
      </c>
      <c r="BN24" s="63">
        <v>205</v>
      </c>
      <c r="BO24" s="63">
        <v>2683</v>
      </c>
      <c r="BP24" s="63">
        <f t="shared" si="14"/>
        <v>2613</v>
      </c>
      <c r="BQ24" s="82">
        <f t="shared" si="15"/>
        <v>2598680.88</v>
      </c>
      <c r="BR24" s="82">
        <v>260801</v>
      </c>
      <c r="BS24" s="153">
        <v>338</v>
      </c>
      <c r="BT24" s="154">
        <v>448160.96</v>
      </c>
      <c r="BU24" s="63">
        <v>2930</v>
      </c>
      <c r="BV24" s="63">
        <v>2939</v>
      </c>
      <c r="BW24" s="63">
        <f t="shared" si="0"/>
        <v>2951</v>
      </c>
      <c r="BX24" s="82">
        <f t="shared" si="16"/>
        <v>2859481.88</v>
      </c>
      <c r="BY24" s="160"/>
      <c r="BZ24" s="64"/>
      <c r="CA24" s="82">
        <f t="shared" si="1"/>
        <v>3307642.84</v>
      </c>
      <c r="CB24" s="63">
        <f t="shared" si="17"/>
        <v>2951</v>
      </c>
      <c r="CC24" s="82">
        <f t="shared" si="18"/>
        <v>3307642.84</v>
      </c>
      <c r="CD24" s="63">
        <f t="shared" si="19"/>
        <v>100.40830214358624</v>
      </c>
      <c r="CE24" s="63">
        <f t="shared" si="20"/>
        <v>100.71672354948807</v>
      </c>
      <c r="CF24" s="56">
        <v>742</v>
      </c>
      <c r="CG24" s="56">
        <v>745</v>
      </c>
      <c r="CH24" s="56">
        <v>351</v>
      </c>
      <c r="CI24" s="82">
        <v>718649.35</v>
      </c>
      <c r="CJ24" s="82">
        <v>338585.13</v>
      </c>
      <c r="CK24" s="63">
        <f t="shared" si="21"/>
        <v>100.40431266846362</v>
      </c>
      <c r="CL24" s="21">
        <f t="shared" si="22"/>
        <v>-24</v>
      </c>
      <c r="CM24" s="56">
        <f t="shared" si="23"/>
        <v>12</v>
      </c>
      <c r="CN24" s="56">
        <f t="shared" si="24"/>
        <v>-21</v>
      </c>
      <c r="CO24" s="56">
        <v>0</v>
      </c>
      <c r="CP24" s="56">
        <v>0</v>
      </c>
      <c r="CQ24" s="56">
        <f t="shared" si="2"/>
        <v>0</v>
      </c>
      <c r="CR24" s="186">
        <f t="shared" si="25"/>
        <v>21</v>
      </c>
    </row>
    <row r="25" spans="1:96" s="21" customFormat="1" ht="15">
      <c r="A25" s="62">
        <v>4011901</v>
      </c>
      <c r="B25" s="5" t="s">
        <v>78</v>
      </c>
      <c r="C25" s="61">
        <v>12810</v>
      </c>
      <c r="D25" s="60"/>
      <c r="E25" s="60"/>
      <c r="F25" s="61"/>
      <c r="G25" s="61"/>
      <c r="H25" s="61"/>
      <c r="I25" s="61"/>
      <c r="J25" s="61"/>
      <c r="K25" s="61"/>
      <c r="L25" s="61"/>
      <c r="M25" s="63"/>
      <c r="N25" s="62"/>
      <c r="O25" s="66"/>
      <c r="P25" s="66"/>
      <c r="Q25" s="63"/>
      <c r="R25" s="56"/>
      <c r="S25" s="63"/>
      <c r="T25" s="56"/>
      <c r="U25" s="63"/>
      <c r="V25" s="56"/>
      <c r="W25" s="56"/>
      <c r="X25" s="63"/>
      <c r="Y25" s="63"/>
      <c r="Z25" s="64"/>
      <c r="AA25" s="63"/>
      <c r="AB25" s="63"/>
      <c r="AC25" s="98">
        <v>12925659</v>
      </c>
      <c r="AD25" s="56">
        <v>1000</v>
      </c>
      <c r="AE25" s="56"/>
      <c r="AF25" s="56">
        <v>1910</v>
      </c>
      <c r="AG25" s="56">
        <v>159</v>
      </c>
      <c r="AH25" s="56">
        <v>130877.67</v>
      </c>
      <c r="AI25" s="56">
        <v>886</v>
      </c>
      <c r="AJ25" s="56">
        <v>729293.18</v>
      </c>
      <c r="AK25" s="56">
        <v>2473</v>
      </c>
      <c r="AL25" s="56">
        <v>1300</v>
      </c>
      <c r="AM25" s="56">
        <f t="shared" si="3"/>
        <v>3210</v>
      </c>
      <c r="AN25" s="56">
        <v>4170</v>
      </c>
      <c r="AO25" s="56"/>
      <c r="AP25" s="56">
        <v>4101</v>
      </c>
      <c r="AQ25" s="56">
        <f t="shared" si="4"/>
        <v>2396</v>
      </c>
      <c r="AR25" s="56">
        <v>1427</v>
      </c>
      <c r="AS25" s="56">
        <f t="shared" si="5"/>
        <v>3823</v>
      </c>
      <c r="AT25" s="82">
        <f t="shared" si="6"/>
        <v>1972219.48</v>
      </c>
      <c r="AU25" s="82">
        <v>1156029.64</v>
      </c>
      <c r="AV25" s="63">
        <v>981</v>
      </c>
      <c r="AW25" s="63">
        <v>6183</v>
      </c>
      <c r="AX25" s="63">
        <f t="shared" si="7"/>
        <v>4804</v>
      </c>
      <c r="AY25" s="82">
        <f t="shared" si="8"/>
        <v>3128249.12</v>
      </c>
      <c r="AZ25" s="82">
        <v>1063459.32</v>
      </c>
      <c r="BA25" s="109">
        <v>1255</v>
      </c>
      <c r="BB25" s="82"/>
      <c r="BC25" s="63">
        <v>7483</v>
      </c>
      <c r="BD25" s="63">
        <v>6059</v>
      </c>
      <c r="BE25" s="63">
        <f t="shared" si="9"/>
        <v>6059</v>
      </c>
      <c r="BF25" s="82">
        <f t="shared" si="10"/>
        <v>4191708.4400000004</v>
      </c>
      <c r="BG25" s="106">
        <v>1366193</v>
      </c>
      <c r="BH25" s="123">
        <v>1239</v>
      </c>
      <c r="BI25" s="141">
        <v>1300</v>
      </c>
      <c r="BJ25" s="147">
        <f t="shared" si="11"/>
        <v>8783</v>
      </c>
      <c r="BK25" s="29">
        <f t="shared" si="12"/>
        <v>7298</v>
      </c>
      <c r="BL25" s="123">
        <v>1275235.46</v>
      </c>
      <c r="BM25" s="82">
        <f t="shared" si="13"/>
        <v>5557901.44</v>
      </c>
      <c r="BN25" s="63">
        <v>1256</v>
      </c>
      <c r="BO25" s="63">
        <v>8521</v>
      </c>
      <c r="BP25" s="63">
        <f t="shared" si="14"/>
        <v>8554</v>
      </c>
      <c r="BQ25" s="82">
        <f t="shared" si="15"/>
        <v>6833136.9</v>
      </c>
      <c r="BR25" s="82">
        <v>1292248.16</v>
      </c>
      <c r="BS25" s="153">
        <v>1509</v>
      </c>
      <c r="BT25" s="154">
        <v>1599700.38</v>
      </c>
      <c r="BU25" s="63">
        <v>10175</v>
      </c>
      <c r="BV25" s="63">
        <v>11975</v>
      </c>
      <c r="BW25" s="63">
        <f t="shared" si="0"/>
        <v>10063</v>
      </c>
      <c r="BX25" s="82">
        <f t="shared" si="16"/>
        <v>8125385.0600000005</v>
      </c>
      <c r="BY25" s="163">
        <v>1808</v>
      </c>
      <c r="BZ25" s="165">
        <v>2194232.96</v>
      </c>
      <c r="CA25" s="82">
        <f t="shared" si="1"/>
        <v>9725085.440000001</v>
      </c>
      <c r="CB25" s="63">
        <f t="shared" si="17"/>
        <v>11871</v>
      </c>
      <c r="CC25" s="82">
        <f t="shared" si="18"/>
        <v>11919318.400000002</v>
      </c>
      <c r="CD25" s="63">
        <f t="shared" si="19"/>
        <v>99.13152400835074</v>
      </c>
      <c r="CE25" s="63">
        <f t="shared" si="20"/>
        <v>92.66978922716628</v>
      </c>
      <c r="CF25" s="56">
        <v>870</v>
      </c>
      <c r="CG25" s="56">
        <v>1040</v>
      </c>
      <c r="CH25" s="56">
        <v>1356</v>
      </c>
      <c r="CI25" s="82">
        <v>856055.2</v>
      </c>
      <c r="CJ25" s="82">
        <v>1116164.28</v>
      </c>
      <c r="CK25" s="63">
        <f t="shared" si="21"/>
        <v>119.54022988505749</v>
      </c>
      <c r="CL25" s="21">
        <f t="shared" si="22"/>
        <v>-124</v>
      </c>
      <c r="CM25" s="56">
        <f t="shared" si="23"/>
        <v>-104</v>
      </c>
      <c r="CN25" s="56">
        <f t="shared" si="24"/>
        <v>939</v>
      </c>
      <c r="CO25" s="56">
        <v>2000</v>
      </c>
      <c r="CP25" s="56">
        <v>0</v>
      </c>
      <c r="CQ25" s="56">
        <f t="shared" si="2"/>
        <v>2000</v>
      </c>
      <c r="CR25" s="186">
        <f t="shared" si="25"/>
        <v>1061</v>
      </c>
    </row>
    <row r="26" spans="1:96" s="21" customFormat="1" ht="15">
      <c r="A26" s="62">
        <v>4012001</v>
      </c>
      <c r="B26" s="5" t="s">
        <v>79</v>
      </c>
      <c r="C26" s="61">
        <v>4770</v>
      </c>
      <c r="D26" s="60"/>
      <c r="E26" s="60"/>
      <c r="F26" s="61"/>
      <c r="G26" s="61"/>
      <c r="H26" s="61"/>
      <c r="I26" s="61"/>
      <c r="J26" s="61"/>
      <c r="K26" s="61"/>
      <c r="L26" s="61"/>
      <c r="M26" s="63"/>
      <c r="N26" s="62"/>
      <c r="O26" s="66"/>
      <c r="P26" s="66"/>
      <c r="Q26" s="63"/>
      <c r="R26" s="56"/>
      <c r="S26" s="56"/>
      <c r="T26" s="56"/>
      <c r="U26" s="63"/>
      <c r="V26" s="56"/>
      <c r="W26" s="56"/>
      <c r="X26" s="63"/>
      <c r="Y26" s="63"/>
      <c r="Z26" s="64"/>
      <c r="AA26" s="63"/>
      <c r="AB26" s="63"/>
      <c r="AC26" s="99">
        <v>5138324.82</v>
      </c>
      <c r="AD26" s="56">
        <v>250</v>
      </c>
      <c r="AE26" s="56"/>
      <c r="AF26" s="56">
        <v>1118</v>
      </c>
      <c r="AG26" s="56">
        <v>291</v>
      </c>
      <c r="AH26" s="56">
        <v>257651.4</v>
      </c>
      <c r="AI26" s="56">
        <v>480</v>
      </c>
      <c r="AJ26" s="56">
        <v>424992</v>
      </c>
      <c r="AK26" s="56">
        <v>1358</v>
      </c>
      <c r="AL26" s="56">
        <v>529</v>
      </c>
      <c r="AM26" s="56">
        <f t="shared" si="3"/>
        <v>1647</v>
      </c>
      <c r="AN26" s="56">
        <v>2131</v>
      </c>
      <c r="AO26" s="56"/>
      <c r="AP26" s="56">
        <v>1818</v>
      </c>
      <c r="AQ26" s="56">
        <f t="shared" si="4"/>
        <v>1116</v>
      </c>
      <c r="AR26" s="56">
        <v>523</v>
      </c>
      <c r="AS26" s="56">
        <f t="shared" si="5"/>
        <v>1639</v>
      </c>
      <c r="AT26" s="82">
        <f t="shared" si="6"/>
        <v>988106.4</v>
      </c>
      <c r="AU26" s="82">
        <v>454779.88</v>
      </c>
      <c r="AV26" s="63">
        <v>484</v>
      </c>
      <c r="AW26" s="63">
        <v>2709</v>
      </c>
      <c r="AX26" s="63">
        <f t="shared" si="7"/>
        <v>2123</v>
      </c>
      <c r="AY26" s="82">
        <f t="shared" si="8"/>
        <v>1442886.28</v>
      </c>
      <c r="AZ26" s="82">
        <v>571633.04</v>
      </c>
      <c r="BA26" s="109">
        <v>548</v>
      </c>
      <c r="BB26" s="82"/>
      <c r="BC26" s="63">
        <v>3493</v>
      </c>
      <c r="BD26" s="63">
        <v>2671</v>
      </c>
      <c r="BE26" s="63">
        <f t="shared" si="9"/>
        <v>2671</v>
      </c>
      <c r="BF26" s="82">
        <f t="shared" si="10"/>
        <v>2014519.32</v>
      </c>
      <c r="BG26" s="106">
        <v>647220.88</v>
      </c>
      <c r="BH26" s="123">
        <v>771</v>
      </c>
      <c r="BI26" s="141">
        <v>490</v>
      </c>
      <c r="BJ26" s="147">
        <f t="shared" si="11"/>
        <v>3983</v>
      </c>
      <c r="BK26" s="29">
        <f t="shared" si="12"/>
        <v>3442</v>
      </c>
      <c r="BL26" s="123">
        <v>833358.48</v>
      </c>
      <c r="BM26" s="82">
        <f t="shared" si="13"/>
        <v>2661740.2</v>
      </c>
      <c r="BN26" s="63">
        <v>481</v>
      </c>
      <c r="BO26" s="63">
        <v>3983</v>
      </c>
      <c r="BP26" s="63">
        <f t="shared" si="14"/>
        <v>3923</v>
      </c>
      <c r="BQ26" s="82">
        <f t="shared" si="15"/>
        <v>3495098.68</v>
      </c>
      <c r="BR26" s="82">
        <v>519903.28</v>
      </c>
      <c r="BS26" s="153">
        <v>478</v>
      </c>
      <c r="BT26" s="154">
        <v>516660.64</v>
      </c>
      <c r="BU26" s="63">
        <v>4475</v>
      </c>
      <c r="BV26" s="63">
        <v>4770</v>
      </c>
      <c r="BW26" s="63">
        <f t="shared" si="0"/>
        <v>4401</v>
      </c>
      <c r="BX26" s="82">
        <f t="shared" si="16"/>
        <v>4015001.96</v>
      </c>
      <c r="BY26" s="163">
        <v>373</v>
      </c>
      <c r="BZ26" s="165">
        <v>466346.98</v>
      </c>
      <c r="CA26" s="82">
        <f t="shared" si="1"/>
        <v>4531662.6</v>
      </c>
      <c r="CB26" s="63">
        <f t="shared" si="17"/>
        <v>4774</v>
      </c>
      <c r="CC26" s="82">
        <f t="shared" si="18"/>
        <v>4998009.58</v>
      </c>
      <c r="CD26" s="63">
        <f t="shared" si="19"/>
        <v>100.083857442348</v>
      </c>
      <c r="CE26" s="63">
        <f t="shared" si="20"/>
        <v>100.083857442348</v>
      </c>
      <c r="CF26" s="56">
        <v>777</v>
      </c>
      <c r="CG26" s="56">
        <f>AG26+AI26</f>
        <v>771</v>
      </c>
      <c r="CH26" s="56">
        <v>345</v>
      </c>
      <c r="CI26" s="82">
        <f>AH26+AJ26</f>
        <v>682643.4</v>
      </c>
      <c r="CJ26" s="82">
        <v>305463</v>
      </c>
      <c r="CK26" s="63">
        <f t="shared" si="21"/>
        <v>99.22779922779922</v>
      </c>
      <c r="CL26" s="21">
        <f t="shared" si="22"/>
        <v>-38</v>
      </c>
      <c r="CM26" s="56">
        <f t="shared" si="23"/>
        <v>4</v>
      </c>
      <c r="CN26" s="56">
        <f t="shared" si="24"/>
        <v>-4</v>
      </c>
      <c r="CO26" s="56">
        <v>43</v>
      </c>
      <c r="CP26" s="56">
        <v>0</v>
      </c>
      <c r="CQ26" s="56">
        <f t="shared" si="2"/>
        <v>43</v>
      </c>
      <c r="CR26" s="186">
        <f t="shared" si="25"/>
        <v>47</v>
      </c>
    </row>
    <row r="27" spans="1:96" s="21" customFormat="1" ht="15">
      <c r="A27" s="62">
        <v>4012101</v>
      </c>
      <c r="B27" s="5" t="s">
        <v>80</v>
      </c>
      <c r="C27" s="61">
        <v>5350</v>
      </c>
      <c r="D27" s="60"/>
      <c r="E27" s="60"/>
      <c r="F27" s="61"/>
      <c r="G27" s="61"/>
      <c r="H27" s="61"/>
      <c r="I27" s="61"/>
      <c r="J27" s="61"/>
      <c r="K27" s="61"/>
      <c r="L27" s="61"/>
      <c r="M27" s="63"/>
      <c r="N27" s="62"/>
      <c r="O27" s="66"/>
      <c r="P27" s="66"/>
      <c r="Q27" s="63"/>
      <c r="R27" s="56"/>
      <c r="S27" s="56"/>
      <c r="T27" s="56"/>
      <c r="U27" s="63"/>
      <c r="V27" s="56"/>
      <c r="W27" s="56"/>
      <c r="X27" s="63"/>
      <c r="Y27" s="63"/>
      <c r="Z27" s="64"/>
      <c r="AA27" s="63"/>
      <c r="AB27" s="63"/>
      <c r="AC27" s="98">
        <v>6236484.74</v>
      </c>
      <c r="AD27" s="56">
        <v>0</v>
      </c>
      <c r="AE27" s="56"/>
      <c r="AF27" s="56">
        <v>1072</v>
      </c>
      <c r="AG27" s="56"/>
      <c r="AH27" s="56"/>
      <c r="AI27" s="56">
        <v>536</v>
      </c>
      <c r="AJ27" s="56">
        <v>498008.32</v>
      </c>
      <c r="AK27" s="56">
        <v>1117</v>
      </c>
      <c r="AL27" s="56">
        <v>536</v>
      </c>
      <c r="AM27" s="56">
        <f t="shared" si="3"/>
        <v>1608</v>
      </c>
      <c r="AN27" s="56">
        <v>2140</v>
      </c>
      <c r="AO27" s="56"/>
      <c r="AP27" s="56">
        <v>1887</v>
      </c>
      <c r="AQ27" s="56">
        <f t="shared" si="4"/>
        <v>1068</v>
      </c>
      <c r="AR27" s="56">
        <v>536</v>
      </c>
      <c r="AS27" s="56">
        <f t="shared" si="5"/>
        <v>1604</v>
      </c>
      <c r="AT27" s="82">
        <f t="shared" si="6"/>
        <v>992300.16</v>
      </c>
      <c r="AU27" s="82">
        <v>501111.76</v>
      </c>
      <c r="AV27" s="63">
        <v>536</v>
      </c>
      <c r="AW27" s="63">
        <v>2676</v>
      </c>
      <c r="AX27" s="63">
        <f t="shared" si="7"/>
        <v>2140</v>
      </c>
      <c r="AY27" s="82">
        <f t="shared" si="8"/>
        <v>1493411.92</v>
      </c>
      <c r="AZ27" s="82">
        <v>678667.12</v>
      </c>
      <c r="BA27" s="109">
        <v>533</v>
      </c>
      <c r="BB27" s="82"/>
      <c r="BC27" s="63">
        <v>3214</v>
      </c>
      <c r="BD27" s="63">
        <v>2673</v>
      </c>
      <c r="BE27" s="63">
        <f t="shared" si="9"/>
        <v>2673</v>
      </c>
      <c r="BF27" s="82">
        <f t="shared" si="10"/>
        <v>2172079.04</v>
      </c>
      <c r="BG27" s="106">
        <v>674868.61</v>
      </c>
      <c r="BH27" s="123">
        <v>536</v>
      </c>
      <c r="BI27" s="141">
        <v>538</v>
      </c>
      <c r="BJ27" s="147">
        <f t="shared" si="11"/>
        <v>3752</v>
      </c>
      <c r="BK27" s="29">
        <f t="shared" si="12"/>
        <v>3209</v>
      </c>
      <c r="BL27" s="123">
        <v>678667.12</v>
      </c>
      <c r="BM27" s="82">
        <f t="shared" si="13"/>
        <v>2846947.65</v>
      </c>
      <c r="BN27" s="63">
        <v>535</v>
      </c>
      <c r="BO27" s="63">
        <v>3749</v>
      </c>
      <c r="BP27" s="63">
        <f t="shared" si="14"/>
        <v>3744</v>
      </c>
      <c r="BQ27" s="82">
        <f t="shared" si="15"/>
        <v>3525614.77</v>
      </c>
      <c r="BR27" s="82">
        <v>677400.95</v>
      </c>
      <c r="BS27" s="153">
        <v>540</v>
      </c>
      <c r="BT27" s="154">
        <v>672888.6</v>
      </c>
      <c r="BU27" s="63">
        <v>4285</v>
      </c>
      <c r="BV27" s="63">
        <v>4822</v>
      </c>
      <c r="BW27" s="63">
        <f t="shared" si="0"/>
        <v>4284</v>
      </c>
      <c r="BX27" s="82">
        <f t="shared" si="16"/>
        <v>4203015.72</v>
      </c>
      <c r="BY27" s="163">
        <v>536</v>
      </c>
      <c r="BZ27" s="165">
        <v>777253.6</v>
      </c>
      <c r="CA27" s="82">
        <f t="shared" si="1"/>
        <v>4875904.319999999</v>
      </c>
      <c r="CB27" s="63">
        <f t="shared" si="17"/>
        <v>4820</v>
      </c>
      <c r="CC27" s="82">
        <f t="shared" si="18"/>
        <v>5653157.919999999</v>
      </c>
      <c r="CD27" s="63">
        <f t="shared" si="19"/>
        <v>99.95852343425963</v>
      </c>
      <c r="CE27" s="63">
        <f t="shared" si="20"/>
        <v>90.09345794392523</v>
      </c>
      <c r="CF27" s="56">
        <v>536</v>
      </c>
      <c r="CG27" s="56">
        <f>AG27+AI27</f>
        <v>536</v>
      </c>
      <c r="CH27" s="56">
        <v>532</v>
      </c>
      <c r="CI27" s="82">
        <f>AH27+AJ27</f>
        <v>498008.32</v>
      </c>
      <c r="CJ27" s="82">
        <v>494291.84</v>
      </c>
      <c r="CK27" s="63">
        <f t="shared" si="21"/>
        <v>100</v>
      </c>
      <c r="CL27" s="21">
        <f t="shared" si="22"/>
        <v>-3</v>
      </c>
      <c r="CM27" s="56">
        <f t="shared" si="23"/>
        <v>-2</v>
      </c>
      <c r="CN27" s="56">
        <f t="shared" si="24"/>
        <v>530</v>
      </c>
      <c r="CO27" s="56">
        <v>530</v>
      </c>
      <c r="CP27" s="56">
        <v>15</v>
      </c>
      <c r="CQ27" s="56">
        <f t="shared" si="2"/>
        <v>545</v>
      </c>
      <c r="CR27" s="186">
        <f t="shared" si="25"/>
        <v>15</v>
      </c>
    </row>
    <row r="28" spans="1:96" s="21" customFormat="1" ht="15">
      <c r="A28" s="62">
        <v>4012201</v>
      </c>
      <c r="B28" s="5" t="s">
        <v>81</v>
      </c>
      <c r="C28" s="18">
        <v>3600</v>
      </c>
      <c r="D28" s="60"/>
      <c r="E28" s="60"/>
      <c r="F28" s="61"/>
      <c r="G28" s="61"/>
      <c r="H28" s="61"/>
      <c r="I28" s="61"/>
      <c r="J28" s="61"/>
      <c r="K28" s="61"/>
      <c r="L28" s="61"/>
      <c r="M28" s="63"/>
      <c r="N28" s="62"/>
      <c r="O28" s="66"/>
      <c r="P28" s="66"/>
      <c r="Q28" s="63"/>
      <c r="R28" s="56"/>
      <c r="S28" s="56"/>
      <c r="T28" s="56"/>
      <c r="U28" s="63"/>
      <c r="V28" s="56"/>
      <c r="W28" s="56"/>
      <c r="X28" s="63"/>
      <c r="Y28" s="63"/>
      <c r="Z28" s="64"/>
      <c r="AA28" s="63"/>
      <c r="AB28" s="63"/>
      <c r="AC28" s="98">
        <v>3016865.12</v>
      </c>
      <c r="AD28" s="56">
        <v>400</v>
      </c>
      <c r="AE28" s="56"/>
      <c r="AF28" s="56">
        <v>1800</v>
      </c>
      <c r="AG28" s="56">
        <v>398</v>
      </c>
      <c r="AH28" s="56">
        <v>292581.74</v>
      </c>
      <c r="AI28" s="56">
        <v>691</v>
      </c>
      <c r="AJ28" s="56">
        <v>507974.83</v>
      </c>
      <c r="AK28" s="56">
        <v>1920</v>
      </c>
      <c r="AL28" s="56">
        <v>800</v>
      </c>
      <c r="AM28" s="56">
        <f t="shared" si="3"/>
        <v>2600</v>
      </c>
      <c r="AN28" s="56">
        <v>2784</v>
      </c>
      <c r="AO28" s="56"/>
      <c r="AP28" s="56">
        <v>2357</v>
      </c>
      <c r="AQ28" s="56">
        <f t="shared" si="4"/>
        <v>1811</v>
      </c>
      <c r="AR28" s="56">
        <v>457</v>
      </c>
      <c r="AS28" s="56">
        <f t="shared" si="5"/>
        <v>2268</v>
      </c>
      <c r="AT28" s="82">
        <f t="shared" si="6"/>
        <v>1331320.43</v>
      </c>
      <c r="AU28" s="82">
        <v>340629.52</v>
      </c>
      <c r="AV28" s="63">
        <v>511</v>
      </c>
      <c r="AW28" s="63">
        <v>2884</v>
      </c>
      <c r="AX28" s="63">
        <f t="shared" si="7"/>
        <v>2779</v>
      </c>
      <c r="AY28" s="82">
        <f t="shared" si="8"/>
        <v>1671949.95</v>
      </c>
      <c r="AZ28" s="82">
        <v>517489.7</v>
      </c>
      <c r="BA28" s="109">
        <v>103</v>
      </c>
      <c r="BB28" s="82"/>
      <c r="BC28" s="63">
        <v>2884</v>
      </c>
      <c r="BD28" s="63">
        <v>2882</v>
      </c>
      <c r="BE28" s="63">
        <f t="shared" si="9"/>
        <v>2882</v>
      </c>
      <c r="BF28" s="82">
        <f t="shared" si="10"/>
        <v>2189439.65</v>
      </c>
      <c r="BG28" s="106">
        <v>104308.1</v>
      </c>
      <c r="BH28" s="63">
        <v>0</v>
      </c>
      <c r="BI28" s="135"/>
      <c r="BJ28" s="145">
        <f t="shared" si="11"/>
        <v>2884</v>
      </c>
      <c r="BK28" s="29">
        <f t="shared" si="12"/>
        <v>2882</v>
      </c>
      <c r="BL28" s="82">
        <v>0</v>
      </c>
      <c r="BM28" s="82">
        <f t="shared" si="13"/>
        <v>2293747.75</v>
      </c>
      <c r="BN28" s="63"/>
      <c r="BO28" s="63">
        <v>2884</v>
      </c>
      <c r="BP28" s="63">
        <f t="shared" si="14"/>
        <v>2882</v>
      </c>
      <c r="BQ28" s="82">
        <f t="shared" si="15"/>
        <v>2293747.75</v>
      </c>
      <c r="BR28" s="82"/>
      <c r="BS28" s="153">
        <v>197</v>
      </c>
      <c r="BT28" s="154">
        <v>195766.78</v>
      </c>
      <c r="BU28" s="63">
        <v>3084</v>
      </c>
      <c r="BV28" s="63">
        <v>3284</v>
      </c>
      <c r="BW28" s="63">
        <f t="shared" si="0"/>
        <v>3079</v>
      </c>
      <c r="BX28" s="82">
        <f t="shared" si="16"/>
        <v>2293747.75</v>
      </c>
      <c r="BY28" s="163">
        <v>233</v>
      </c>
      <c r="BZ28" s="165">
        <v>268173.68</v>
      </c>
      <c r="CA28" s="82">
        <f t="shared" si="1"/>
        <v>2489514.53</v>
      </c>
      <c r="CB28" s="63">
        <f t="shared" si="17"/>
        <v>3312</v>
      </c>
      <c r="CC28" s="82">
        <f t="shared" si="18"/>
        <v>2757688.21</v>
      </c>
      <c r="CD28" s="63">
        <f t="shared" si="19"/>
        <v>100.85261875761266</v>
      </c>
      <c r="CE28" s="63">
        <f t="shared" si="20"/>
        <v>92</v>
      </c>
      <c r="CF28" s="56">
        <v>1000</v>
      </c>
      <c r="CG28" s="56">
        <v>994</v>
      </c>
      <c r="CH28" s="56">
        <v>817</v>
      </c>
      <c r="CI28" s="82">
        <v>730719.22</v>
      </c>
      <c r="CJ28" s="82">
        <v>600601.21</v>
      </c>
      <c r="CK28" s="63">
        <f t="shared" si="21"/>
        <v>99.4</v>
      </c>
      <c r="CL28" s="21">
        <f t="shared" si="22"/>
        <v>-2</v>
      </c>
      <c r="CM28" s="56">
        <f t="shared" si="23"/>
        <v>28</v>
      </c>
      <c r="CN28" s="56">
        <f t="shared" si="24"/>
        <v>288</v>
      </c>
      <c r="CO28" s="56">
        <v>333</v>
      </c>
      <c r="CP28" s="56">
        <v>0</v>
      </c>
      <c r="CQ28" s="56">
        <f t="shared" si="2"/>
        <v>333</v>
      </c>
      <c r="CR28" s="186">
        <f t="shared" si="25"/>
        <v>45</v>
      </c>
    </row>
    <row r="29" spans="1:96" s="21" customFormat="1" ht="15">
      <c r="A29" s="62"/>
      <c r="B29" s="5"/>
      <c r="C29" s="60"/>
      <c r="D29" s="62"/>
      <c r="E29" s="62"/>
      <c r="F29" s="61"/>
      <c r="G29" s="61"/>
      <c r="H29" s="61"/>
      <c r="I29" s="61"/>
      <c r="J29" s="61"/>
      <c r="K29" s="61"/>
      <c r="L29" s="61"/>
      <c r="M29" s="62"/>
      <c r="N29" s="62"/>
      <c r="O29" s="66"/>
      <c r="P29" s="62"/>
      <c r="Q29" s="62"/>
      <c r="R29" s="56"/>
      <c r="S29" s="56"/>
      <c r="T29" s="56"/>
      <c r="U29" s="63"/>
      <c r="V29" s="56"/>
      <c r="W29" s="56"/>
      <c r="X29" s="63"/>
      <c r="Y29" s="63"/>
      <c r="Z29" s="64"/>
      <c r="AA29" s="63"/>
      <c r="AB29" s="63"/>
      <c r="AC29" s="98"/>
      <c r="AD29" s="56"/>
      <c r="AE29" s="56"/>
      <c r="AF29" s="56"/>
      <c r="AG29" s="56"/>
      <c r="AH29" s="56"/>
      <c r="AI29" s="56"/>
      <c r="AJ29" s="56"/>
      <c r="AK29" s="56"/>
      <c r="AL29" s="56"/>
      <c r="AM29" s="56">
        <f t="shared" si="3"/>
        <v>0</v>
      </c>
      <c r="AN29" s="56"/>
      <c r="AO29" s="56"/>
      <c r="AP29" s="56"/>
      <c r="AQ29" s="56">
        <f t="shared" si="4"/>
        <v>0</v>
      </c>
      <c r="AR29" s="56"/>
      <c r="AS29" s="56">
        <f t="shared" si="5"/>
        <v>0</v>
      </c>
      <c r="AT29" s="82">
        <f t="shared" si="6"/>
        <v>0</v>
      </c>
      <c r="AU29" s="82"/>
      <c r="AV29" s="63"/>
      <c r="AW29" s="63"/>
      <c r="AX29" s="63"/>
      <c r="AY29" s="82"/>
      <c r="AZ29" s="82"/>
      <c r="BA29" s="109"/>
      <c r="BB29" s="82"/>
      <c r="BC29" s="63"/>
      <c r="BD29" s="63"/>
      <c r="BE29" s="63"/>
      <c r="BF29" s="82"/>
      <c r="BG29" s="106"/>
      <c r="BH29" s="63"/>
      <c r="BI29" s="135"/>
      <c r="BJ29" s="145"/>
      <c r="BK29" s="29"/>
      <c r="BL29" s="82"/>
      <c r="BM29" s="82"/>
      <c r="BN29" s="63"/>
      <c r="BO29" s="63"/>
      <c r="BP29" s="63"/>
      <c r="BQ29" s="82"/>
      <c r="BR29" s="82"/>
      <c r="BS29" s="63"/>
      <c r="BT29" s="82"/>
      <c r="BU29" s="63"/>
      <c r="BV29" s="63"/>
      <c r="BW29" s="63"/>
      <c r="BX29" s="82"/>
      <c r="BY29" s="160"/>
      <c r="BZ29" s="64"/>
      <c r="CA29" s="82"/>
      <c r="CB29" s="63"/>
      <c r="CC29" s="82"/>
      <c r="CD29" s="63"/>
      <c r="CE29" s="63"/>
      <c r="CF29" s="56"/>
      <c r="CG29" s="56"/>
      <c r="CH29" s="56"/>
      <c r="CI29" s="82"/>
      <c r="CJ29" s="82"/>
      <c r="CK29" s="63"/>
      <c r="CM29" s="56"/>
      <c r="CN29" s="56"/>
      <c r="CO29" s="56"/>
      <c r="CP29" s="56"/>
      <c r="CQ29" s="56"/>
      <c r="CR29" s="186"/>
    </row>
    <row r="30" spans="1:96" s="21" customFormat="1" ht="12.75" customHeight="1">
      <c r="A30" s="62">
        <v>4040101</v>
      </c>
      <c r="B30" s="4" t="s">
        <v>96</v>
      </c>
      <c r="C30" s="60">
        <v>7600</v>
      </c>
      <c r="D30" s="60"/>
      <c r="E30" s="60"/>
      <c r="F30" s="61"/>
      <c r="G30" s="61"/>
      <c r="H30" s="61"/>
      <c r="I30" s="61"/>
      <c r="J30" s="61"/>
      <c r="K30" s="61"/>
      <c r="L30" s="61"/>
      <c r="M30" s="63"/>
      <c r="N30" s="62"/>
      <c r="O30" s="66"/>
      <c r="P30" s="66"/>
      <c r="Q30" s="63"/>
      <c r="R30" s="56"/>
      <c r="S30" s="56"/>
      <c r="T30" s="56"/>
      <c r="U30" s="63"/>
      <c r="V30" s="56"/>
      <c r="W30" s="56"/>
      <c r="X30" s="63"/>
      <c r="Y30" s="63"/>
      <c r="Z30" s="64"/>
      <c r="AA30" s="63"/>
      <c r="AB30" s="63"/>
      <c r="AC30" s="98">
        <v>9034522.96</v>
      </c>
      <c r="AD30" s="56">
        <v>760</v>
      </c>
      <c r="AE30" s="56"/>
      <c r="AF30" s="56">
        <v>1900</v>
      </c>
      <c r="AG30" s="56">
        <v>467</v>
      </c>
      <c r="AH30" s="56">
        <v>459112.37</v>
      </c>
      <c r="AI30" s="56">
        <v>855</v>
      </c>
      <c r="AJ30" s="56">
        <v>840559.05</v>
      </c>
      <c r="AK30" s="56">
        <v>2161</v>
      </c>
      <c r="AL30" s="56">
        <v>760</v>
      </c>
      <c r="AM30" s="56">
        <f t="shared" si="3"/>
        <v>2660</v>
      </c>
      <c r="AN30" s="56">
        <v>3772</v>
      </c>
      <c r="AO30" s="56"/>
      <c r="AP30" s="56">
        <v>3113</v>
      </c>
      <c r="AQ30" s="56">
        <f t="shared" si="4"/>
        <v>2153</v>
      </c>
      <c r="AR30" s="56">
        <v>800</v>
      </c>
      <c r="AS30" s="56">
        <f t="shared" si="5"/>
        <v>2953</v>
      </c>
      <c r="AT30" s="82">
        <f t="shared" si="6"/>
        <v>2116635.83</v>
      </c>
      <c r="AU30" s="82">
        <v>779371.76</v>
      </c>
      <c r="AV30" s="63">
        <v>784</v>
      </c>
      <c r="AW30" s="63">
        <v>4634</v>
      </c>
      <c r="AX30" s="63">
        <f t="shared" si="7"/>
        <v>3737</v>
      </c>
      <c r="AY30" s="82">
        <f t="shared" si="8"/>
        <v>2896007.59</v>
      </c>
      <c r="AZ30" s="82">
        <v>1034430.76</v>
      </c>
      <c r="BA30" s="112">
        <v>904</v>
      </c>
      <c r="BB30" s="82"/>
      <c r="BC30" s="63">
        <v>5616</v>
      </c>
      <c r="BD30" s="63">
        <v>4500</v>
      </c>
      <c r="BE30" s="63">
        <f t="shared" si="9"/>
        <v>4641</v>
      </c>
      <c r="BF30" s="82">
        <f t="shared" si="10"/>
        <v>3930438.3499999996</v>
      </c>
      <c r="BG30" s="105">
        <v>1193560.24</v>
      </c>
      <c r="BH30" s="123">
        <v>924</v>
      </c>
      <c r="BI30" s="141">
        <v>606</v>
      </c>
      <c r="BJ30" s="147">
        <f t="shared" si="11"/>
        <v>6222</v>
      </c>
      <c r="BK30" s="29">
        <f t="shared" si="12"/>
        <v>5565</v>
      </c>
      <c r="BL30" s="123">
        <v>1194057.48</v>
      </c>
      <c r="BM30" s="82">
        <f t="shared" si="13"/>
        <v>5123998.59</v>
      </c>
      <c r="BN30" s="63">
        <v>589</v>
      </c>
      <c r="BO30" s="63">
        <v>6164</v>
      </c>
      <c r="BP30" s="63">
        <f t="shared" si="14"/>
        <v>6154</v>
      </c>
      <c r="BQ30" s="82">
        <f t="shared" si="15"/>
        <v>6318056.07</v>
      </c>
      <c r="BR30" s="82">
        <v>761147.03</v>
      </c>
      <c r="BS30" s="63">
        <v>789</v>
      </c>
      <c r="BT30" s="82">
        <v>1022220.51</v>
      </c>
      <c r="BU30" s="63">
        <v>6771</v>
      </c>
      <c r="BV30" s="63">
        <v>7199</v>
      </c>
      <c r="BW30" s="63">
        <f>BP30+BS30</f>
        <v>6943</v>
      </c>
      <c r="BX30" s="82">
        <f t="shared" si="16"/>
        <v>7079203.100000001</v>
      </c>
      <c r="BY30" s="163">
        <v>621</v>
      </c>
      <c r="BZ30" s="165">
        <v>918409.32</v>
      </c>
      <c r="CA30" s="82">
        <f>BT30+BX30</f>
        <v>8101423.61</v>
      </c>
      <c r="CB30" s="63">
        <f t="shared" si="17"/>
        <v>7564</v>
      </c>
      <c r="CC30" s="82">
        <f t="shared" si="18"/>
        <v>9019832.93</v>
      </c>
      <c r="CD30" s="63">
        <f t="shared" si="19"/>
        <v>105.0701486317544</v>
      </c>
      <c r="CE30" s="63">
        <f t="shared" si="20"/>
        <v>99.52631578947368</v>
      </c>
      <c r="CF30" s="56">
        <v>1331</v>
      </c>
      <c r="CG30" s="56">
        <v>1387</v>
      </c>
      <c r="CH30" s="56">
        <v>766</v>
      </c>
      <c r="CI30" s="82">
        <v>1363573.57</v>
      </c>
      <c r="CJ30" s="82">
        <v>753062.26</v>
      </c>
      <c r="CK30" s="63">
        <f t="shared" si="21"/>
        <v>104.20736288504884</v>
      </c>
      <c r="CL30" s="21">
        <f t="shared" si="22"/>
        <v>7</v>
      </c>
      <c r="CM30" s="56">
        <f t="shared" si="23"/>
        <v>365</v>
      </c>
      <c r="CN30" s="56">
        <f t="shared" si="24"/>
        <v>36</v>
      </c>
      <c r="CO30" s="56">
        <v>189</v>
      </c>
      <c r="CP30" s="56">
        <v>0</v>
      </c>
      <c r="CQ30" s="56">
        <f t="shared" si="2"/>
        <v>189</v>
      </c>
      <c r="CR30" s="186">
        <f t="shared" si="25"/>
        <v>153</v>
      </c>
    </row>
    <row r="31" spans="1:96" s="21" customFormat="1" ht="12" customHeight="1">
      <c r="A31" s="62">
        <v>4070101</v>
      </c>
      <c r="B31" s="6" t="s">
        <v>3</v>
      </c>
      <c r="C31" s="60">
        <v>9800</v>
      </c>
      <c r="D31" s="60"/>
      <c r="E31" s="60"/>
      <c r="F31" s="61"/>
      <c r="G31" s="61"/>
      <c r="H31" s="61"/>
      <c r="I31" s="61"/>
      <c r="J31" s="61"/>
      <c r="K31" s="61"/>
      <c r="L31" s="61"/>
      <c r="M31" s="63"/>
      <c r="N31" s="62"/>
      <c r="O31" s="66"/>
      <c r="P31" s="66"/>
      <c r="Q31" s="63"/>
      <c r="R31" s="56"/>
      <c r="S31" s="56"/>
      <c r="T31" s="56"/>
      <c r="U31" s="63"/>
      <c r="V31" s="56"/>
      <c r="W31" s="56"/>
      <c r="X31" s="63"/>
      <c r="Y31" s="63"/>
      <c r="Z31" s="64"/>
      <c r="AA31" s="63"/>
      <c r="AB31" s="63"/>
      <c r="AC31" s="98">
        <v>10117900.22</v>
      </c>
      <c r="AD31" s="56">
        <v>170</v>
      </c>
      <c r="AE31" s="56"/>
      <c r="AF31" s="56">
        <v>1980</v>
      </c>
      <c r="AG31" s="56">
        <v>110</v>
      </c>
      <c r="AH31" s="56">
        <v>89886.5</v>
      </c>
      <c r="AI31" s="56">
        <v>476</v>
      </c>
      <c r="AJ31" s="56">
        <v>388963.4</v>
      </c>
      <c r="AK31" s="56">
        <v>1135</v>
      </c>
      <c r="AL31" s="56">
        <v>1055</v>
      </c>
      <c r="AM31" s="56">
        <f t="shared" si="3"/>
        <v>3035</v>
      </c>
      <c r="AN31" s="56">
        <v>3978</v>
      </c>
      <c r="AO31" s="56"/>
      <c r="AP31" s="56">
        <v>1263</v>
      </c>
      <c r="AQ31" s="56">
        <f t="shared" si="4"/>
        <v>880</v>
      </c>
      <c r="AR31" s="56">
        <v>2102</v>
      </c>
      <c r="AS31" s="56">
        <f t="shared" si="5"/>
        <v>2982</v>
      </c>
      <c r="AT31" s="82">
        <f t="shared" si="6"/>
        <v>719092</v>
      </c>
      <c r="AU31" s="82">
        <v>1709451.5</v>
      </c>
      <c r="AV31" s="63">
        <v>1070</v>
      </c>
      <c r="AW31" s="63">
        <v>5283</v>
      </c>
      <c r="AX31" s="63">
        <f t="shared" si="7"/>
        <v>4052</v>
      </c>
      <c r="AY31" s="82">
        <f t="shared" si="8"/>
        <v>2428543.5</v>
      </c>
      <c r="AZ31" s="82">
        <v>1206890.94</v>
      </c>
      <c r="BA31" s="109">
        <v>1195</v>
      </c>
      <c r="BB31" s="82"/>
      <c r="BC31" s="63">
        <v>6438</v>
      </c>
      <c r="BD31" s="63">
        <v>5095</v>
      </c>
      <c r="BE31" s="63">
        <f t="shared" si="9"/>
        <v>5247</v>
      </c>
      <c r="BF31" s="82">
        <f t="shared" si="10"/>
        <v>3635434.44</v>
      </c>
      <c r="BG31" s="106">
        <v>1349686.99</v>
      </c>
      <c r="BH31" s="123">
        <v>1106</v>
      </c>
      <c r="BI31" s="141">
        <v>1100</v>
      </c>
      <c r="BJ31" s="147">
        <f t="shared" si="11"/>
        <v>7538</v>
      </c>
      <c r="BK31" s="29">
        <f t="shared" si="12"/>
        <v>6353</v>
      </c>
      <c r="BL31" s="123">
        <v>1249459.26</v>
      </c>
      <c r="BM31" s="82">
        <f t="shared" si="13"/>
        <v>4985121.43</v>
      </c>
      <c r="BN31" s="63">
        <v>709</v>
      </c>
      <c r="BO31" s="63">
        <v>7538</v>
      </c>
      <c r="BP31" s="63">
        <f t="shared" si="14"/>
        <v>7062</v>
      </c>
      <c r="BQ31" s="82">
        <f t="shared" si="15"/>
        <v>6234580.6899999995</v>
      </c>
      <c r="BR31" s="82">
        <v>800964.39</v>
      </c>
      <c r="BS31" s="63">
        <v>1171</v>
      </c>
      <c r="BT31" s="82">
        <v>1286542.57</v>
      </c>
      <c r="BU31" s="63">
        <v>8493</v>
      </c>
      <c r="BV31" s="63">
        <v>9218</v>
      </c>
      <c r="BW31" s="63">
        <f>BP31+BS31</f>
        <v>8233</v>
      </c>
      <c r="BX31" s="82">
        <f t="shared" si="16"/>
        <v>7035545.079999999</v>
      </c>
      <c r="BY31" s="163">
        <v>955</v>
      </c>
      <c r="BZ31" s="165">
        <v>1195724.9</v>
      </c>
      <c r="CA31" s="82">
        <f>BT31+BX31</f>
        <v>8322087.649999999</v>
      </c>
      <c r="CB31" s="63">
        <f t="shared" si="17"/>
        <v>9188</v>
      </c>
      <c r="CC31" s="82">
        <f t="shared" si="18"/>
        <v>9517812.549999999</v>
      </c>
      <c r="CD31" s="63">
        <f t="shared" si="19"/>
        <v>99.67454979388154</v>
      </c>
      <c r="CE31" s="63">
        <f t="shared" si="20"/>
        <v>93.75510204081633</v>
      </c>
      <c r="CF31" s="56">
        <v>1025</v>
      </c>
      <c r="CG31" s="56">
        <v>584</v>
      </c>
      <c r="CH31" s="56">
        <v>296</v>
      </c>
      <c r="CI31" s="82">
        <v>477215.6</v>
      </c>
      <c r="CJ31" s="82">
        <v>241876.4</v>
      </c>
      <c r="CK31" s="63">
        <f t="shared" si="21"/>
        <v>56.975609756097555</v>
      </c>
      <c r="CL31" s="21">
        <f t="shared" si="22"/>
        <v>-36</v>
      </c>
      <c r="CM31" s="56">
        <f t="shared" si="23"/>
        <v>-30</v>
      </c>
      <c r="CN31" s="56">
        <f t="shared" si="24"/>
        <v>612</v>
      </c>
      <c r="CO31" s="56">
        <v>700</v>
      </c>
      <c r="CP31" s="56">
        <v>0</v>
      </c>
      <c r="CQ31" s="56">
        <f t="shared" si="2"/>
        <v>700</v>
      </c>
      <c r="CR31" s="186">
        <f t="shared" si="25"/>
        <v>88</v>
      </c>
    </row>
    <row r="32" spans="1:96" s="21" customFormat="1" ht="12" customHeight="1">
      <c r="A32" s="62"/>
      <c r="B32" s="4" t="s">
        <v>4</v>
      </c>
      <c r="C32" s="65"/>
      <c r="D32" s="60"/>
      <c r="E32" s="60"/>
      <c r="F32" s="61"/>
      <c r="G32" s="61"/>
      <c r="H32" s="61"/>
      <c r="I32" s="61"/>
      <c r="J32" s="61"/>
      <c r="K32" s="61"/>
      <c r="L32" s="61"/>
      <c r="M32" s="63"/>
      <c r="N32" s="62"/>
      <c r="O32" s="66"/>
      <c r="P32" s="66"/>
      <c r="Q32" s="63"/>
      <c r="R32" s="56"/>
      <c r="S32" s="56"/>
      <c r="T32" s="56"/>
      <c r="U32" s="63"/>
      <c r="V32" s="56"/>
      <c r="W32" s="56"/>
      <c r="X32" s="63"/>
      <c r="Y32" s="63"/>
      <c r="Z32" s="64"/>
      <c r="AA32" s="63"/>
      <c r="AB32" s="63"/>
      <c r="AC32" s="98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82"/>
      <c r="AU32" s="82"/>
      <c r="AV32" s="63"/>
      <c r="AW32" s="63"/>
      <c r="AX32" s="63"/>
      <c r="AY32" s="82"/>
      <c r="AZ32" s="82"/>
      <c r="BA32" s="109"/>
      <c r="BB32" s="82"/>
      <c r="BC32" s="63"/>
      <c r="BD32" s="63"/>
      <c r="BE32" s="63"/>
      <c r="BF32" s="82"/>
      <c r="BG32" s="106"/>
      <c r="BH32" s="63"/>
      <c r="BI32" s="135"/>
      <c r="BJ32" s="145"/>
      <c r="BK32" s="29"/>
      <c r="BL32" s="82"/>
      <c r="BM32" s="82"/>
      <c r="BN32" s="63"/>
      <c r="BO32" s="63"/>
      <c r="BP32" s="63"/>
      <c r="BQ32" s="82"/>
      <c r="BR32" s="82"/>
      <c r="BS32" s="63"/>
      <c r="BT32" s="82"/>
      <c r="BU32" s="63"/>
      <c r="BV32" s="63"/>
      <c r="BW32" s="63"/>
      <c r="BX32" s="82"/>
      <c r="BY32" s="160"/>
      <c r="BZ32" s="64"/>
      <c r="CA32" s="82"/>
      <c r="CB32" s="63"/>
      <c r="CC32" s="82"/>
      <c r="CD32" s="63"/>
      <c r="CE32" s="63"/>
      <c r="CF32" s="63"/>
      <c r="CG32" s="56"/>
      <c r="CH32" s="56"/>
      <c r="CI32" s="82"/>
      <c r="CJ32" s="82"/>
      <c r="CK32" s="63"/>
      <c r="CM32" s="56">
        <f t="shared" si="23"/>
        <v>0</v>
      </c>
      <c r="CN32" s="56"/>
      <c r="CO32" s="56"/>
      <c r="CP32" s="56"/>
      <c r="CQ32" s="56"/>
      <c r="CR32" s="186"/>
    </row>
    <row r="33" spans="1:96" s="21" customFormat="1" ht="15">
      <c r="A33" s="62">
        <v>4120201</v>
      </c>
      <c r="B33" s="3" t="s">
        <v>93</v>
      </c>
      <c r="C33" s="60">
        <v>5670</v>
      </c>
      <c r="D33" s="60"/>
      <c r="E33" s="60"/>
      <c r="F33" s="61"/>
      <c r="G33" s="61"/>
      <c r="H33" s="61"/>
      <c r="I33" s="61"/>
      <c r="J33" s="61"/>
      <c r="K33" s="61"/>
      <c r="L33" s="61"/>
      <c r="M33" s="63"/>
      <c r="N33" s="62"/>
      <c r="O33" s="66"/>
      <c r="P33" s="66"/>
      <c r="Q33" s="63"/>
      <c r="R33" s="56"/>
      <c r="S33" s="56"/>
      <c r="T33" s="56"/>
      <c r="U33" s="63"/>
      <c r="V33" s="56"/>
      <c r="W33" s="56"/>
      <c r="X33" s="63"/>
      <c r="Y33" s="63"/>
      <c r="Z33" s="64"/>
      <c r="AA33" s="63"/>
      <c r="AB33" s="63"/>
      <c r="AC33" s="100">
        <v>7590093.87</v>
      </c>
      <c r="AD33" s="56">
        <v>470</v>
      </c>
      <c r="AE33" s="56"/>
      <c r="AF33" s="56">
        <v>1410</v>
      </c>
      <c r="AG33" s="56">
        <v>478</v>
      </c>
      <c r="AH33" s="56">
        <v>516646.3</v>
      </c>
      <c r="AI33" s="56">
        <v>496</v>
      </c>
      <c r="AJ33" s="56">
        <v>536101.6</v>
      </c>
      <c r="AK33" s="56">
        <v>1472</v>
      </c>
      <c r="AL33" s="56">
        <v>475</v>
      </c>
      <c r="AM33" s="56">
        <f t="shared" si="3"/>
        <v>1885</v>
      </c>
      <c r="AN33" s="56">
        <v>2360</v>
      </c>
      <c r="AO33" s="56"/>
      <c r="AP33" s="56">
        <v>1959</v>
      </c>
      <c r="AQ33" s="56">
        <f t="shared" si="4"/>
        <v>1416</v>
      </c>
      <c r="AR33" s="56">
        <v>475</v>
      </c>
      <c r="AS33" s="56">
        <f t="shared" si="5"/>
        <v>1891</v>
      </c>
      <c r="AT33" s="82">
        <f t="shared" si="6"/>
        <v>1530483.6</v>
      </c>
      <c r="AU33" s="82">
        <v>514486.75</v>
      </c>
      <c r="AV33" s="63">
        <v>470</v>
      </c>
      <c r="AW33" s="63">
        <v>2835</v>
      </c>
      <c r="AX33" s="63">
        <f t="shared" si="7"/>
        <v>2361</v>
      </c>
      <c r="AY33" s="82">
        <f t="shared" si="8"/>
        <v>2044970.35</v>
      </c>
      <c r="AZ33" s="82">
        <v>689367.8</v>
      </c>
      <c r="BA33" s="109">
        <v>406</v>
      </c>
      <c r="BB33" s="82"/>
      <c r="BC33" s="63">
        <v>3305</v>
      </c>
      <c r="BD33" s="63">
        <v>2767</v>
      </c>
      <c r="BE33" s="63">
        <f t="shared" si="9"/>
        <v>2767</v>
      </c>
      <c r="BF33" s="82">
        <f t="shared" si="10"/>
        <v>2734338.1500000004</v>
      </c>
      <c r="BG33" s="106">
        <v>595496.44</v>
      </c>
      <c r="BH33" s="123">
        <v>475</v>
      </c>
      <c r="BI33" s="141">
        <v>551</v>
      </c>
      <c r="BJ33" s="147">
        <f t="shared" si="11"/>
        <v>3856</v>
      </c>
      <c r="BK33" s="29">
        <f t="shared" si="12"/>
        <v>3242</v>
      </c>
      <c r="BL33" s="123">
        <v>696701.5</v>
      </c>
      <c r="BM33" s="82">
        <f t="shared" si="13"/>
        <v>3329834.5900000003</v>
      </c>
      <c r="BN33" s="63">
        <v>571</v>
      </c>
      <c r="BO33" s="63">
        <v>3775</v>
      </c>
      <c r="BP33" s="63">
        <f t="shared" si="14"/>
        <v>3813</v>
      </c>
      <c r="BQ33" s="82">
        <f t="shared" si="15"/>
        <v>4026536.0900000003</v>
      </c>
      <c r="BR33" s="82">
        <v>837508.54</v>
      </c>
      <c r="BS33" s="63">
        <v>459</v>
      </c>
      <c r="BT33" s="82">
        <v>673031.7</v>
      </c>
      <c r="BU33" s="63">
        <v>4245</v>
      </c>
      <c r="BV33" s="63">
        <v>4720</v>
      </c>
      <c r="BW33" s="63">
        <f>BP33+BS33</f>
        <v>4272</v>
      </c>
      <c r="BX33" s="82">
        <f t="shared" si="16"/>
        <v>4864044.630000001</v>
      </c>
      <c r="BY33" s="162">
        <v>477</v>
      </c>
      <c r="BZ33" s="166">
        <v>812354.85</v>
      </c>
      <c r="CA33" s="82">
        <f>BT33+BX33</f>
        <v>5537076.330000001</v>
      </c>
      <c r="CB33" s="63">
        <f t="shared" si="17"/>
        <v>4749</v>
      </c>
      <c r="CC33" s="82">
        <f t="shared" si="18"/>
        <v>6349431.180000001</v>
      </c>
      <c r="CD33" s="63">
        <f t="shared" si="19"/>
        <v>100.61440677966102</v>
      </c>
      <c r="CE33" s="63">
        <f t="shared" si="20"/>
        <v>83.75661375661375</v>
      </c>
      <c r="CF33" s="56">
        <v>940</v>
      </c>
      <c r="CG33" s="56">
        <v>970</v>
      </c>
      <c r="CH33" s="56">
        <v>446</v>
      </c>
      <c r="CI33" s="82">
        <v>1048424.5</v>
      </c>
      <c r="CJ33" s="82">
        <v>482059.1</v>
      </c>
      <c r="CK33" s="63">
        <f t="shared" si="21"/>
        <v>103.19148936170212</v>
      </c>
      <c r="CL33" s="21">
        <f t="shared" si="22"/>
        <v>-68</v>
      </c>
      <c r="CM33" s="56">
        <f t="shared" si="23"/>
        <v>29</v>
      </c>
      <c r="CN33" s="56">
        <f t="shared" si="24"/>
        <v>921</v>
      </c>
      <c r="CO33" s="56">
        <v>475</v>
      </c>
      <c r="CP33" s="56">
        <v>446</v>
      </c>
      <c r="CQ33" s="56">
        <f t="shared" si="2"/>
        <v>921</v>
      </c>
      <c r="CR33" s="186">
        <f t="shared" si="25"/>
        <v>0</v>
      </c>
    </row>
    <row r="34" spans="1:96" s="21" customFormat="1" ht="15">
      <c r="A34" s="62">
        <v>4120301</v>
      </c>
      <c r="B34" s="7" t="s">
        <v>58</v>
      </c>
      <c r="C34" s="60">
        <v>10330</v>
      </c>
      <c r="D34" s="60"/>
      <c r="E34" s="60"/>
      <c r="F34" s="61"/>
      <c r="G34" s="61"/>
      <c r="H34" s="61"/>
      <c r="I34" s="61"/>
      <c r="J34" s="61"/>
      <c r="K34" s="61"/>
      <c r="L34" s="61"/>
      <c r="M34" s="63"/>
      <c r="N34" s="62"/>
      <c r="O34" s="66"/>
      <c r="P34" s="66"/>
      <c r="Q34" s="63"/>
      <c r="R34" s="56"/>
      <c r="S34" s="56"/>
      <c r="T34" s="56"/>
      <c r="U34" s="63"/>
      <c r="V34" s="56"/>
      <c r="W34" s="56"/>
      <c r="X34" s="63"/>
      <c r="Y34" s="63"/>
      <c r="Z34" s="64"/>
      <c r="AA34" s="63"/>
      <c r="AB34" s="63"/>
      <c r="AC34" s="98">
        <v>13824303.36</v>
      </c>
      <c r="AD34" s="56">
        <v>843</v>
      </c>
      <c r="AE34" s="56"/>
      <c r="AF34" s="56">
        <v>2530</v>
      </c>
      <c r="AG34" s="56">
        <v>816</v>
      </c>
      <c r="AH34" s="56">
        <v>895894.56</v>
      </c>
      <c r="AI34" s="56">
        <v>961</v>
      </c>
      <c r="AJ34" s="56">
        <v>1055091.51</v>
      </c>
      <c r="AK34" s="56">
        <v>2760</v>
      </c>
      <c r="AL34" s="56">
        <v>866</v>
      </c>
      <c r="AM34" s="56">
        <f t="shared" si="3"/>
        <v>3396</v>
      </c>
      <c r="AN34" s="56">
        <v>4262</v>
      </c>
      <c r="AO34" s="56"/>
      <c r="AP34" s="56">
        <v>3814</v>
      </c>
      <c r="AQ34" s="56">
        <f t="shared" si="4"/>
        <v>2620</v>
      </c>
      <c r="AR34" s="56">
        <v>1095</v>
      </c>
      <c r="AS34" s="56">
        <f t="shared" si="5"/>
        <v>3715</v>
      </c>
      <c r="AT34" s="82">
        <f t="shared" si="6"/>
        <v>2876524.2</v>
      </c>
      <c r="AU34" s="82">
        <v>1189556.55</v>
      </c>
      <c r="AV34" s="63">
        <v>732</v>
      </c>
      <c r="AW34" s="63">
        <v>5130</v>
      </c>
      <c r="AX34" s="63">
        <f t="shared" si="7"/>
        <v>4447</v>
      </c>
      <c r="AY34" s="82">
        <f t="shared" si="8"/>
        <v>4066080.75</v>
      </c>
      <c r="AZ34" s="82">
        <v>1078125.66</v>
      </c>
      <c r="BA34" s="109">
        <v>582</v>
      </c>
      <c r="BB34" s="82"/>
      <c r="BC34" s="63">
        <v>6170</v>
      </c>
      <c r="BD34" s="63">
        <v>5029</v>
      </c>
      <c r="BE34" s="63">
        <f t="shared" si="9"/>
        <v>5029</v>
      </c>
      <c r="BF34" s="82">
        <f t="shared" si="10"/>
        <v>5144206.41</v>
      </c>
      <c r="BG34" s="106">
        <v>858124.08</v>
      </c>
      <c r="BH34" s="123">
        <v>623</v>
      </c>
      <c r="BI34" s="141">
        <v>1278</v>
      </c>
      <c r="BJ34" s="147">
        <f t="shared" si="11"/>
        <v>7448</v>
      </c>
      <c r="BK34" s="29">
        <f t="shared" si="12"/>
        <v>5652</v>
      </c>
      <c r="BL34" s="123">
        <v>918576.12</v>
      </c>
      <c r="BM34" s="82">
        <f t="shared" si="13"/>
        <v>6002330.49</v>
      </c>
      <c r="BN34" s="63">
        <v>619</v>
      </c>
      <c r="BO34" s="63">
        <v>6896</v>
      </c>
      <c r="BP34" s="63">
        <f t="shared" si="14"/>
        <v>6271</v>
      </c>
      <c r="BQ34" s="82">
        <f t="shared" si="15"/>
        <v>6920906.61</v>
      </c>
      <c r="BR34" s="82">
        <v>912678.36</v>
      </c>
      <c r="BS34" s="63">
        <v>1463</v>
      </c>
      <c r="BT34" s="82">
        <v>2157105.72</v>
      </c>
      <c r="BU34" s="63">
        <v>7730</v>
      </c>
      <c r="BV34" s="63">
        <v>8763</v>
      </c>
      <c r="BW34" s="63">
        <f>BP34+BS34</f>
        <v>7734</v>
      </c>
      <c r="BX34" s="82">
        <f t="shared" si="16"/>
        <v>7833584.970000001</v>
      </c>
      <c r="BY34" s="162">
        <v>969</v>
      </c>
      <c r="BZ34" s="166">
        <v>1660636.12</v>
      </c>
      <c r="CA34" s="82">
        <f>BT34+BX34</f>
        <v>9990690.690000001</v>
      </c>
      <c r="CB34" s="63">
        <f t="shared" si="17"/>
        <v>8703</v>
      </c>
      <c r="CC34" s="82">
        <f t="shared" si="18"/>
        <v>11651326.810000002</v>
      </c>
      <c r="CD34" s="63">
        <f t="shared" si="19"/>
        <v>99.31530297843204</v>
      </c>
      <c r="CE34" s="63">
        <f t="shared" si="20"/>
        <v>84.24975798644724</v>
      </c>
      <c r="CF34" s="56">
        <v>1686</v>
      </c>
      <c r="CG34" s="56">
        <v>1777</v>
      </c>
      <c r="CH34" s="56">
        <v>843</v>
      </c>
      <c r="CI34" s="82">
        <v>1950986.07</v>
      </c>
      <c r="CJ34" s="82">
        <v>925538.13</v>
      </c>
      <c r="CK34" s="63">
        <f t="shared" si="21"/>
        <v>105.39739027283512</v>
      </c>
      <c r="CL34" s="21">
        <f t="shared" si="22"/>
        <v>-101</v>
      </c>
      <c r="CM34" s="56">
        <f t="shared" si="23"/>
        <v>-60</v>
      </c>
      <c r="CN34" s="56">
        <f t="shared" si="24"/>
        <v>1627</v>
      </c>
      <c r="CO34" s="56">
        <v>814</v>
      </c>
      <c r="CP34" s="56">
        <v>813</v>
      </c>
      <c r="CQ34" s="56">
        <f t="shared" si="2"/>
        <v>1627</v>
      </c>
      <c r="CR34" s="186">
        <f t="shared" si="25"/>
        <v>0</v>
      </c>
    </row>
    <row r="35" spans="1:96" s="21" customFormat="1" ht="12.75" customHeight="1">
      <c r="A35" s="62">
        <v>4150401</v>
      </c>
      <c r="B35" s="4" t="s">
        <v>5</v>
      </c>
      <c r="C35" s="60">
        <v>6000</v>
      </c>
      <c r="D35" s="60"/>
      <c r="E35" s="60"/>
      <c r="F35" s="61"/>
      <c r="G35" s="61"/>
      <c r="H35" s="61"/>
      <c r="I35" s="61"/>
      <c r="J35" s="61"/>
      <c r="K35" s="61"/>
      <c r="L35" s="61"/>
      <c r="M35" s="63"/>
      <c r="N35" s="62"/>
      <c r="O35" s="66"/>
      <c r="P35" s="66"/>
      <c r="Q35" s="63"/>
      <c r="R35" s="56"/>
      <c r="S35" s="63"/>
      <c r="T35" s="56"/>
      <c r="U35" s="63"/>
      <c r="V35" s="56"/>
      <c r="W35" s="56"/>
      <c r="X35" s="63"/>
      <c r="Y35" s="63"/>
      <c r="Z35" s="64"/>
      <c r="AA35" s="63"/>
      <c r="AB35" s="63"/>
      <c r="AC35" s="98">
        <v>8357518.21</v>
      </c>
      <c r="AD35" s="56">
        <v>300</v>
      </c>
      <c r="AE35" s="56"/>
      <c r="AF35" s="56">
        <v>1619</v>
      </c>
      <c r="AG35" s="56">
        <v>495</v>
      </c>
      <c r="AH35" s="56">
        <v>520868.7</v>
      </c>
      <c r="AI35" s="56">
        <v>525</v>
      </c>
      <c r="AJ35" s="56">
        <v>552436.5</v>
      </c>
      <c r="AK35" s="56">
        <v>1481</v>
      </c>
      <c r="AL35" s="56">
        <v>390</v>
      </c>
      <c r="AM35" s="56">
        <f t="shared" si="3"/>
        <v>2009</v>
      </c>
      <c r="AN35" s="56">
        <v>2125</v>
      </c>
      <c r="AO35" s="56"/>
      <c r="AP35" s="56">
        <v>1837</v>
      </c>
      <c r="AQ35" s="56">
        <f t="shared" si="4"/>
        <v>1479</v>
      </c>
      <c r="AR35" s="56">
        <v>326</v>
      </c>
      <c r="AS35" s="56">
        <f t="shared" si="5"/>
        <v>1805</v>
      </c>
      <c r="AT35" s="82">
        <f t="shared" si="6"/>
        <v>1556292.5399999998</v>
      </c>
      <c r="AU35" s="82">
        <v>342107.66</v>
      </c>
      <c r="AV35" s="63">
        <v>303</v>
      </c>
      <c r="AW35" s="63">
        <v>2568</v>
      </c>
      <c r="AX35" s="63">
        <f t="shared" si="7"/>
        <v>2108</v>
      </c>
      <c r="AY35" s="82">
        <f t="shared" si="8"/>
        <v>1898400.1999999997</v>
      </c>
      <c r="AZ35" s="82">
        <v>465343.84</v>
      </c>
      <c r="BA35" s="109">
        <v>254</v>
      </c>
      <c r="BB35" s="82"/>
      <c r="BC35" s="63">
        <v>3169</v>
      </c>
      <c r="BD35" s="63">
        <v>2250</v>
      </c>
      <c r="BE35" s="63">
        <f t="shared" si="9"/>
        <v>2362</v>
      </c>
      <c r="BF35" s="82">
        <f t="shared" si="10"/>
        <v>2363744.0399999996</v>
      </c>
      <c r="BG35" s="106">
        <v>390911.08</v>
      </c>
      <c r="BH35" s="123">
        <v>362</v>
      </c>
      <c r="BI35" s="141">
        <v>580</v>
      </c>
      <c r="BJ35" s="147">
        <f t="shared" si="11"/>
        <v>3749</v>
      </c>
      <c r="BK35" s="29">
        <f t="shared" si="12"/>
        <v>2724</v>
      </c>
      <c r="BL35" s="123">
        <v>557125.24</v>
      </c>
      <c r="BM35" s="82">
        <f t="shared" si="13"/>
        <v>2754655.1199999996</v>
      </c>
      <c r="BN35" s="63">
        <v>380</v>
      </c>
      <c r="BO35" s="63">
        <v>3292</v>
      </c>
      <c r="BP35" s="63">
        <f t="shared" si="14"/>
        <v>3104</v>
      </c>
      <c r="BQ35" s="82">
        <f t="shared" si="15"/>
        <v>3311780.3599999994</v>
      </c>
      <c r="BR35" s="82">
        <v>584827.6</v>
      </c>
      <c r="BS35" s="63">
        <v>292</v>
      </c>
      <c r="BT35" s="82">
        <v>447361.52</v>
      </c>
      <c r="BU35" s="63">
        <v>3982</v>
      </c>
      <c r="BV35" s="63">
        <v>4256</v>
      </c>
      <c r="BW35" s="63">
        <f>BP35+BS35</f>
        <v>3396</v>
      </c>
      <c r="BX35" s="82">
        <f t="shared" si="16"/>
        <v>3896607.9599999995</v>
      </c>
      <c r="BY35" s="162">
        <v>591</v>
      </c>
      <c r="BZ35" s="166">
        <v>1047033.33</v>
      </c>
      <c r="CA35" s="82">
        <f>BT35+BX35</f>
        <v>4343969.4799999995</v>
      </c>
      <c r="CB35" s="63">
        <f t="shared" si="17"/>
        <v>3987</v>
      </c>
      <c r="CC35" s="82">
        <f t="shared" si="18"/>
        <v>5391002.81</v>
      </c>
      <c r="CD35" s="63">
        <f t="shared" si="19"/>
        <v>93.67951127819549</v>
      </c>
      <c r="CE35" s="63">
        <f t="shared" si="20"/>
        <v>66.45</v>
      </c>
      <c r="CF35" s="56">
        <v>1069</v>
      </c>
      <c r="CG35" s="56">
        <v>1013</v>
      </c>
      <c r="CH35" s="56">
        <v>466</v>
      </c>
      <c r="CI35" s="82">
        <v>1065939.38</v>
      </c>
      <c r="CJ35" s="82">
        <v>490353.16</v>
      </c>
      <c r="CK35" s="63">
        <f t="shared" si="21"/>
        <v>94.76145930776426</v>
      </c>
      <c r="CL35" s="21">
        <f t="shared" si="22"/>
        <v>-206</v>
      </c>
      <c r="CM35" s="56">
        <f t="shared" si="23"/>
        <v>-269</v>
      </c>
      <c r="CN35" s="56">
        <f t="shared" si="24"/>
        <v>2013</v>
      </c>
      <c r="CO35" s="56">
        <v>1212</v>
      </c>
      <c r="CP35" s="56">
        <v>801</v>
      </c>
      <c r="CQ35" s="56">
        <f t="shared" si="2"/>
        <v>2013</v>
      </c>
      <c r="CR35" s="186">
        <f t="shared" si="25"/>
        <v>0</v>
      </c>
    </row>
    <row r="36" spans="1:96" s="21" customFormat="1" ht="12.75" customHeight="1">
      <c r="A36" s="62">
        <v>4170101</v>
      </c>
      <c r="B36" s="4" t="s">
        <v>6</v>
      </c>
      <c r="C36" s="60">
        <v>4700</v>
      </c>
      <c r="D36" s="60"/>
      <c r="E36" s="60"/>
      <c r="F36" s="61"/>
      <c r="G36" s="61"/>
      <c r="H36" s="61"/>
      <c r="I36" s="61"/>
      <c r="J36" s="61"/>
      <c r="K36" s="61"/>
      <c r="L36" s="61"/>
      <c r="M36" s="63"/>
      <c r="N36" s="62"/>
      <c r="O36" s="66"/>
      <c r="P36" s="66"/>
      <c r="Q36" s="63"/>
      <c r="R36" s="56"/>
      <c r="S36" s="56"/>
      <c r="T36" s="56"/>
      <c r="U36" s="63"/>
      <c r="V36" s="56"/>
      <c r="W36" s="56"/>
      <c r="X36" s="63"/>
      <c r="Y36" s="63"/>
      <c r="Z36" s="64"/>
      <c r="AA36" s="63"/>
      <c r="AB36" s="63"/>
      <c r="AC36" s="98">
        <v>5693565.9</v>
      </c>
      <c r="AD36" s="56">
        <v>0</v>
      </c>
      <c r="AE36" s="56"/>
      <c r="AF36" s="56">
        <v>940</v>
      </c>
      <c r="AG36" s="56">
        <v>0</v>
      </c>
      <c r="AH36" s="56">
        <v>0</v>
      </c>
      <c r="AI36" s="56">
        <v>464</v>
      </c>
      <c r="AJ36" s="56">
        <v>453982.24</v>
      </c>
      <c r="AK36" s="56">
        <v>940</v>
      </c>
      <c r="AL36" s="56">
        <v>470</v>
      </c>
      <c r="AM36" s="56">
        <f t="shared" si="3"/>
        <v>1410</v>
      </c>
      <c r="AN36" s="56">
        <v>1880</v>
      </c>
      <c r="AO36" s="56"/>
      <c r="AP36" s="56">
        <v>1485</v>
      </c>
      <c r="AQ36" s="56">
        <f t="shared" si="4"/>
        <v>934</v>
      </c>
      <c r="AR36" s="56">
        <v>463</v>
      </c>
      <c r="AS36" s="56">
        <f t="shared" si="5"/>
        <v>1397</v>
      </c>
      <c r="AT36" s="82">
        <f t="shared" si="6"/>
        <v>913834.94</v>
      </c>
      <c r="AU36" s="82">
        <v>448947.95</v>
      </c>
      <c r="AV36" s="63">
        <v>475</v>
      </c>
      <c r="AW36" s="63">
        <v>2350</v>
      </c>
      <c r="AX36" s="63">
        <f t="shared" si="7"/>
        <v>1872</v>
      </c>
      <c r="AY36" s="82">
        <f t="shared" si="8"/>
        <v>1362782.89</v>
      </c>
      <c r="AZ36" s="82">
        <v>621723.25</v>
      </c>
      <c r="BA36" s="109">
        <v>471</v>
      </c>
      <c r="BB36" s="82"/>
      <c r="BC36" s="63">
        <v>2820</v>
      </c>
      <c r="BD36" s="63">
        <v>2200</v>
      </c>
      <c r="BE36" s="63">
        <f t="shared" si="9"/>
        <v>2343</v>
      </c>
      <c r="BF36" s="82">
        <f t="shared" si="10"/>
        <v>1984506.14</v>
      </c>
      <c r="BG36" s="106">
        <v>618187.5</v>
      </c>
      <c r="BH36" s="123">
        <v>484</v>
      </c>
      <c r="BI36" s="141">
        <v>470</v>
      </c>
      <c r="BJ36" s="147">
        <f t="shared" si="11"/>
        <v>3290</v>
      </c>
      <c r="BK36" s="29">
        <f t="shared" si="12"/>
        <v>2827</v>
      </c>
      <c r="BL36" s="123">
        <v>635250</v>
      </c>
      <c r="BM36" s="82">
        <f t="shared" si="13"/>
        <v>2602693.6399999997</v>
      </c>
      <c r="BN36" s="63">
        <v>467</v>
      </c>
      <c r="BO36" s="63">
        <v>3284</v>
      </c>
      <c r="BP36" s="63">
        <f t="shared" si="14"/>
        <v>3294</v>
      </c>
      <c r="BQ36" s="82">
        <f t="shared" si="15"/>
        <v>3237943.6399999997</v>
      </c>
      <c r="BR36" s="82">
        <v>612937.5</v>
      </c>
      <c r="BS36" s="63">
        <v>475</v>
      </c>
      <c r="BT36" s="82">
        <v>623437.5</v>
      </c>
      <c r="BU36" s="63">
        <v>3754</v>
      </c>
      <c r="BV36" s="63">
        <v>4245</v>
      </c>
      <c r="BW36" s="63">
        <f>BP36+BS36</f>
        <v>3769</v>
      </c>
      <c r="BX36" s="82">
        <f t="shared" si="16"/>
        <v>3850881.1399999997</v>
      </c>
      <c r="BY36" s="162">
        <v>472</v>
      </c>
      <c r="BZ36" s="166">
        <v>711374.8</v>
      </c>
      <c r="CA36" s="82">
        <f>BT36+BX36</f>
        <v>4474318.64</v>
      </c>
      <c r="CB36" s="63">
        <f t="shared" si="17"/>
        <v>4241</v>
      </c>
      <c r="CC36" s="82">
        <f t="shared" si="18"/>
        <v>5185693.4399999995</v>
      </c>
      <c r="CD36" s="63">
        <f t="shared" si="19"/>
        <v>99.9057714958775</v>
      </c>
      <c r="CE36" s="63">
        <f t="shared" si="20"/>
        <v>90.23404255319149</v>
      </c>
      <c r="CF36" s="56">
        <v>470</v>
      </c>
      <c r="CG36" s="56">
        <f>AG36+AI36</f>
        <v>464</v>
      </c>
      <c r="CH36" s="56">
        <v>470</v>
      </c>
      <c r="CI36" s="82">
        <f>AH36+AJ36</f>
        <v>453982.24</v>
      </c>
      <c r="CJ36" s="82">
        <v>459852.7</v>
      </c>
      <c r="CK36" s="63">
        <f t="shared" si="21"/>
        <v>98.72340425531915</v>
      </c>
      <c r="CL36" s="21">
        <f t="shared" si="22"/>
        <v>-7</v>
      </c>
      <c r="CM36" s="56">
        <f t="shared" si="23"/>
        <v>-4</v>
      </c>
      <c r="CN36" s="56">
        <f t="shared" si="24"/>
        <v>459</v>
      </c>
      <c r="CO36" s="56">
        <v>489</v>
      </c>
      <c r="CP36" s="56">
        <v>0</v>
      </c>
      <c r="CQ36" s="56">
        <f t="shared" si="2"/>
        <v>489</v>
      </c>
      <c r="CR36" s="186">
        <f t="shared" si="25"/>
        <v>30</v>
      </c>
    </row>
    <row r="37" spans="1:96" s="21" customFormat="1" ht="15">
      <c r="A37" s="62"/>
      <c r="B37" s="4"/>
      <c r="C37" s="60"/>
      <c r="D37" s="60"/>
      <c r="E37" s="60"/>
      <c r="F37" s="61"/>
      <c r="G37" s="61"/>
      <c r="H37" s="61"/>
      <c r="I37" s="61"/>
      <c r="J37" s="61"/>
      <c r="K37" s="61"/>
      <c r="L37" s="61"/>
      <c r="M37" s="63"/>
      <c r="N37" s="62"/>
      <c r="O37" s="66"/>
      <c r="P37" s="66"/>
      <c r="Q37" s="63"/>
      <c r="R37" s="56"/>
      <c r="S37" s="56"/>
      <c r="T37" s="56"/>
      <c r="U37" s="63"/>
      <c r="V37" s="56"/>
      <c r="W37" s="56"/>
      <c r="X37" s="63"/>
      <c r="Y37" s="63"/>
      <c r="Z37" s="64"/>
      <c r="AA37" s="63"/>
      <c r="AB37" s="63"/>
      <c r="AC37" s="98"/>
      <c r="AD37" s="56"/>
      <c r="AE37" s="56"/>
      <c r="AF37" s="56"/>
      <c r="AG37" s="56"/>
      <c r="AH37" s="56"/>
      <c r="AI37" s="56"/>
      <c r="AJ37" s="56"/>
      <c r="AK37" s="56"/>
      <c r="AL37" s="56"/>
      <c r="AM37" s="56">
        <f t="shared" si="3"/>
        <v>0</v>
      </c>
      <c r="AN37" s="56"/>
      <c r="AO37" s="56"/>
      <c r="AP37" s="56"/>
      <c r="AQ37" s="56">
        <f t="shared" si="4"/>
        <v>0</v>
      </c>
      <c r="AR37" s="56"/>
      <c r="AS37" s="56">
        <f t="shared" si="5"/>
        <v>0</v>
      </c>
      <c r="AT37" s="82">
        <f t="shared" si="6"/>
        <v>0</v>
      </c>
      <c r="AU37" s="82"/>
      <c r="AV37" s="63"/>
      <c r="AW37" s="63"/>
      <c r="AX37" s="63"/>
      <c r="AY37" s="82"/>
      <c r="AZ37" s="82"/>
      <c r="BA37" s="109"/>
      <c r="BB37" s="82"/>
      <c r="BC37" s="63"/>
      <c r="BD37" s="63"/>
      <c r="BE37" s="63"/>
      <c r="BF37" s="82"/>
      <c r="BG37" s="106"/>
      <c r="BH37" s="63"/>
      <c r="BI37" s="135"/>
      <c r="BJ37" s="145"/>
      <c r="BK37" s="29"/>
      <c r="BL37" s="82"/>
      <c r="BM37" s="82"/>
      <c r="BN37" s="63"/>
      <c r="BO37" s="63"/>
      <c r="BP37" s="63"/>
      <c r="BQ37" s="82"/>
      <c r="BR37" s="82"/>
      <c r="BS37" s="63"/>
      <c r="BT37" s="82"/>
      <c r="BU37" s="63"/>
      <c r="BV37" s="63"/>
      <c r="BW37" s="63"/>
      <c r="BX37" s="82"/>
      <c r="BY37" s="160"/>
      <c r="BZ37" s="64"/>
      <c r="CA37" s="82"/>
      <c r="CB37" s="63"/>
      <c r="CC37" s="82"/>
      <c r="CD37" s="63"/>
      <c r="CE37" s="63"/>
      <c r="CF37" s="56"/>
      <c r="CG37" s="56"/>
      <c r="CH37" s="56"/>
      <c r="CI37" s="82"/>
      <c r="CJ37" s="82"/>
      <c r="CK37" s="63"/>
      <c r="CM37" s="56"/>
      <c r="CN37" s="56"/>
      <c r="CO37" s="56"/>
      <c r="CP37" s="56"/>
      <c r="CQ37" s="56"/>
      <c r="CR37" s="186"/>
    </row>
    <row r="38" spans="1:96" s="21" customFormat="1" ht="12" customHeight="1">
      <c r="A38" s="62">
        <v>4180101</v>
      </c>
      <c r="B38" s="4" t="s">
        <v>7</v>
      </c>
      <c r="C38" s="60">
        <v>1000</v>
      </c>
      <c r="D38" s="60"/>
      <c r="E38" s="60"/>
      <c r="F38" s="61"/>
      <c r="G38" s="61"/>
      <c r="H38" s="61"/>
      <c r="I38" s="61"/>
      <c r="J38" s="61"/>
      <c r="K38" s="61"/>
      <c r="L38" s="61"/>
      <c r="M38" s="63"/>
      <c r="N38" s="62"/>
      <c r="O38" s="66"/>
      <c r="P38" s="66"/>
      <c r="Q38" s="63"/>
      <c r="R38" s="56"/>
      <c r="S38" s="63"/>
      <c r="T38" s="56"/>
      <c r="U38" s="63"/>
      <c r="V38" s="56"/>
      <c r="W38" s="56"/>
      <c r="X38" s="63"/>
      <c r="Y38" s="63"/>
      <c r="Z38" s="64"/>
      <c r="AA38" s="63"/>
      <c r="AB38" s="63"/>
      <c r="AC38" s="98">
        <v>1194946.79</v>
      </c>
      <c r="AD38" s="56">
        <v>0</v>
      </c>
      <c r="AE38" s="56"/>
      <c r="AF38" s="56">
        <v>361</v>
      </c>
      <c r="AG38" s="56">
        <v>21</v>
      </c>
      <c r="AH38" s="56">
        <v>20871.69</v>
      </c>
      <c r="AI38" s="56">
        <v>137</v>
      </c>
      <c r="AJ38" s="56">
        <v>136162.93</v>
      </c>
      <c r="AK38" s="56">
        <v>328</v>
      </c>
      <c r="AL38" s="56">
        <v>90</v>
      </c>
      <c r="AM38" s="56">
        <f t="shared" si="3"/>
        <v>451</v>
      </c>
      <c r="AN38" s="56">
        <v>693</v>
      </c>
      <c r="AO38" s="56"/>
      <c r="AP38" s="56">
        <v>579</v>
      </c>
      <c r="AQ38" s="56">
        <f t="shared" si="4"/>
        <v>325</v>
      </c>
      <c r="AR38" s="56">
        <v>209</v>
      </c>
      <c r="AS38" s="56">
        <f t="shared" si="5"/>
        <v>534</v>
      </c>
      <c r="AT38" s="82">
        <f t="shared" si="6"/>
        <v>323014.25</v>
      </c>
      <c r="AU38" s="82">
        <v>204453.79</v>
      </c>
      <c r="AV38" s="63">
        <v>136</v>
      </c>
      <c r="AW38" s="63">
        <v>749</v>
      </c>
      <c r="AX38" s="63">
        <f t="shared" si="7"/>
        <v>670</v>
      </c>
      <c r="AY38" s="82">
        <f t="shared" si="8"/>
        <v>527468.04</v>
      </c>
      <c r="AZ38" s="82">
        <v>193905.68</v>
      </c>
      <c r="BA38" s="109">
        <v>129</v>
      </c>
      <c r="BB38" s="82"/>
      <c r="BC38" s="63">
        <v>805</v>
      </c>
      <c r="BD38" s="63">
        <v>680</v>
      </c>
      <c r="BE38" s="63">
        <f t="shared" si="9"/>
        <v>799</v>
      </c>
      <c r="BF38" s="82">
        <f t="shared" si="10"/>
        <v>721373.72</v>
      </c>
      <c r="BG38" s="106">
        <v>184787.34</v>
      </c>
      <c r="BH38" s="123">
        <v>64</v>
      </c>
      <c r="BI38" s="141">
        <v>40</v>
      </c>
      <c r="BJ38" s="147">
        <f t="shared" si="11"/>
        <v>845</v>
      </c>
      <c r="BK38" s="29">
        <f t="shared" si="12"/>
        <v>863</v>
      </c>
      <c r="BL38" s="123">
        <v>91048.14</v>
      </c>
      <c r="BM38" s="82">
        <f t="shared" si="13"/>
        <v>906161.0599999999</v>
      </c>
      <c r="BN38" s="63">
        <v>35</v>
      </c>
      <c r="BO38" s="63">
        <v>900</v>
      </c>
      <c r="BP38" s="63">
        <f t="shared" si="14"/>
        <v>898</v>
      </c>
      <c r="BQ38" s="82">
        <f t="shared" si="15"/>
        <v>997209.2</v>
      </c>
      <c r="BR38" s="82">
        <v>49780.85</v>
      </c>
      <c r="BS38" s="63">
        <v>38</v>
      </c>
      <c r="BT38" s="82">
        <v>56471.65</v>
      </c>
      <c r="BU38" s="63">
        <v>1000</v>
      </c>
      <c r="BV38" s="63">
        <v>1000</v>
      </c>
      <c r="BW38" s="63">
        <f>BP38+BS38</f>
        <v>936</v>
      </c>
      <c r="BX38" s="82">
        <f t="shared" si="16"/>
        <v>1046990.0499999999</v>
      </c>
      <c r="BY38" s="162">
        <v>32</v>
      </c>
      <c r="BZ38" s="166">
        <v>54966.4</v>
      </c>
      <c r="CA38" s="82">
        <f>BT38+BX38</f>
        <v>1103461.7</v>
      </c>
      <c r="CB38" s="63">
        <f t="shared" si="17"/>
        <v>968</v>
      </c>
      <c r="CC38" s="82">
        <f t="shared" si="18"/>
        <v>1158428.0999999999</v>
      </c>
      <c r="CD38" s="63">
        <f t="shared" si="19"/>
        <v>96.8</v>
      </c>
      <c r="CE38" s="63">
        <f t="shared" si="20"/>
        <v>96.8</v>
      </c>
      <c r="CF38" s="56">
        <v>170</v>
      </c>
      <c r="CG38" s="56">
        <f>AG38+AI38</f>
        <v>158</v>
      </c>
      <c r="CH38" s="56">
        <v>167</v>
      </c>
      <c r="CI38" s="82">
        <f>AH38+AJ38</f>
        <v>157034.62</v>
      </c>
      <c r="CJ38" s="82">
        <v>165979.63</v>
      </c>
      <c r="CK38" s="63">
        <f t="shared" si="21"/>
        <v>92.94117647058823</v>
      </c>
      <c r="CL38" s="21">
        <f t="shared" si="22"/>
        <v>50</v>
      </c>
      <c r="CM38" s="56">
        <f t="shared" si="23"/>
        <v>-32</v>
      </c>
      <c r="CN38" s="56">
        <f t="shared" si="24"/>
        <v>32</v>
      </c>
      <c r="CO38" s="56">
        <v>38</v>
      </c>
      <c r="CP38" s="56">
        <v>40</v>
      </c>
      <c r="CQ38" s="56">
        <f t="shared" si="2"/>
        <v>78</v>
      </c>
      <c r="CR38" s="186">
        <f t="shared" si="25"/>
        <v>46</v>
      </c>
    </row>
    <row r="39" spans="1:96" s="21" customFormat="1" ht="15">
      <c r="A39" s="62"/>
      <c r="B39" s="4" t="s">
        <v>8</v>
      </c>
      <c r="C39" s="65"/>
      <c r="D39" s="60"/>
      <c r="E39" s="60"/>
      <c r="F39" s="61"/>
      <c r="G39" s="61"/>
      <c r="H39" s="61"/>
      <c r="I39" s="61"/>
      <c r="J39" s="61"/>
      <c r="K39" s="61"/>
      <c r="L39" s="61"/>
      <c r="M39" s="62"/>
      <c r="N39" s="62"/>
      <c r="O39" s="66"/>
      <c r="P39" s="66"/>
      <c r="Q39" s="63"/>
      <c r="R39" s="56"/>
      <c r="S39" s="56"/>
      <c r="T39" s="56"/>
      <c r="U39" s="63"/>
      <c r="V39" s="56"/>
      <c r="W39" s="56"/>
      <c r="X39" s="63"/>
      <c r="Y39" s="63"/>
      <c r="Z39" s="64"/>
      <c r="AA39" s="63"/>
      <c r="AB39" s="63"/>
      <c r="AC39" s="98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82"/>
      <c r="AU39" s="82"/>
      <c r="AV39" s="63"/>
      <c r="AW39" s="63"/>
      <c r="AX39" s="63"/>
      <c r="AY39" s="82"/>
      <c r="AZ39" s="82"/>
      <c r="BA39" s="109"/>
      <c r="BB39" s="82"/>
      <c r="BC39" s="63"/>
      <c r="BD39" s="63"/>
      <c r="BE39" s="63"/>
      <c r="BF39" s="82"/>
      <c r="BG39" s="106"/>
      <c r="BH39" s="24"/>
      <c r="BI39" s="138"/>
      <c r="BJ39" s="148"/>
      <c r="BK39" s="29"/>
      <c r="BL39" s="24"/>
      <c r="BM39" s="82"/>
      <c r="BN39" s="63"/>
      <c r="BO39" s="63"/>
      <c r="BP39" s="63"/>
      <c r="BQ39" s="82"/>
      <c r="BR39" s="82"/>
      <c r="BS39" s="63"/>
      <c r="BT39" s="82"/>
      <c r="BU39" s="63"/>
      <c r="BV39" s="63"/>
      <c r="BW39" s="63"/>
      <c r="BX39" s="82"/>
      <c r="BY39" s="160"/>
      <c r="BZ39" s="64"/>
      <c r="CA39" s="82"/>
      <c r="CB39" s="63"/>
      <c r="CC39" s="82"/>
      <c r="CD39" s="63"/>
      <c r="CE39" s="63"/>
      <c r="CF39" s="63"/>
      <c r="CG39" s="56"/>
      <c r="CH39" s="56"/>
      <c r="CI39" s="82"/>
      <c r="CJ39" s="82"/>
      <c r="CK39" s="63"/>
      <c r="CM39" s="56"/>
      <c r="CN39" s="56"/>
      <c r="CO39" s="56"/>
      <c r="CP39" s="56"/>
      <c r="CQ39" s="56"/>
      <c r="CR39" s="186"/>
    </row>
    <row r="40" spans="1:96" s="21" customFormat="1" ht="13.5" customHeight="1">
      <c r="A40" s="62">
        <v>4190101</v>
      </c>
      <c r="B40" s="7" t="s">
        <v>59</v>
      </c>
      <c r="C40" s="60">
        <v>5000</v>
      </c>
      <c r="D40" s="60"/>
      <c r="E40" s="60"/>
      <c r="F40" s="61"/>
      <c r="G40" s="61"/>
      <c r="H40" s="61"/>
      <c r="I40" s="61"/>
      <c r="J40" s="61"/>
      <c r="K40" s="61"/>
      <c r="L40" s="61"/>
      <c r="M40" s="63"/>
      <c r="N40" s="62"/>
      <c r="O40" s="66"/>
      <c r="P40" s="66"/>
      <c r="Q40" s="63"/>
      <c r="R40" s="56"/>
      <c r="S40" s="56"/>
      <c r="T40" s="56"/>
      <c r="U40" s="63"/>
      <c r="V40" s="56"/>
      <c r="W40" s="56"/>
      <c r="X40" s="63"/>
      <c r="Y40" s="63"/>
      <c r="Z40" s="64"/>
      <c r="AA40" s="63"/>
      <c r="AB40" s="63"/>
      <c r="AC40" s="101">
        <v>5366791.27</v>
      </c>
      <c r="AD40" s="56">
        <v>456</v>
      </c>
      <c r="AE40" s="56"/>
      <c r="AF40" s="56">
        <v>1301</v>
      </c>
      <c r="AG40" s="56">
        <v>479</v>
      </c>
      <c r="AH40" s="56">
        <v>404252.05</v>
      </c>
      <c r="AI40" s="56">
        <v>385</v>
      </c>
      <c r="AJ40" s="56">
        <v>324920.75</v>
      </c>
      <c r="AK40" s="56">
        <v>1402</v>
      </c>
      <c r="AL40" s="56">
        <v>456</v>
      </c>
      <c r="AM40" s="56">
        <f t="shared" si="3"/>
        <v>1757</v>
      </c>
      <c r="AN40" s="93">
        <v>2280</v>
      </c>
      <c r="AO40" s="56"/>
      <c r="AP40" s="56">
        <v>1888</v>
      </c>
      <c r="AQ40" s="56">
        <f t="shared" si="4"/>
        <v>1269</v>
      </c>
      <c r="AR40" s="56">
        <v>512</v>
      </c>
      <c r="AS40" s="56">
        <f t="shared" si="5"/>
        <v>1781</v>
      </c>
      <c r="AT40" s="82">
        <f t="shared" si="6"/>
        <v>1070972.55</v>
      </c>
      <c r="AU40" s="82">
        <v>430443.52</v>
      </c>
      <c r="AV40" s="63">
        <v>357</v>
      </c>
      <c r="AW40" s="63">
        <v>2736</v>
      </c>
      <c r="AX40" s="63">
        <f t="shared" si="7"/>
        <v>2138</v>
      </c>
      <c r="AY40" s="82">
        <f t="shared" si="8"/>
        <v>1501416.07</v>
      </c>
      <c r="AZ40" s="82">
        <v>428685.6</v>
      </c>
      <c r="BA40" s="109">
        <v>366</v>
      </c>
      <c r="BB40" s="82"/>
      <c r="BC40" s="63">
        <v>3192</v>
      </c>
      <c r="BD40" s="63">
        <v>2300</v>
      </c>
      <c r="BE40" s="63">
        <f t="shared" si="9"/>
        <v>2504</v>
      </c>
      <c r="BF40" s="82">
        <f t="shared" si="10"/>
        <v>1930101.67</v>
      </c>
      <c r="BG40" s="106">
        <v>439492.8</v>
      </c>
      <c r="BH40" s="123">
        <v>404</v>
      </c>
      <c r="BI40" s="141">
        <v>456</v>
      </c>
      <c r="BJ40" s="147">
        <f t="shared" si="11"/>
        <v>3648</v>
      </c>
      <c r="BK40" s="29">
        <f t="shared" si="12"/>
        <v>2908</v>
      </c>
      <c r="BL40" s="123">
        <v>485123.2</v>
      </c>
      <c r="BM40" s="82">
        <f t="shared" si="13"/>
        <v>2369594.4699999997</v>
      </c>
      <c r="BN40" s="63">
        <v>404</v>
      </c>
      <c r="BO40" s="63">
        <v>3364</v>
      </c>
      <c r="BP40" s="63">
        <f t="shared" si="14"/>
        <v>3312</v>
      </c>
      <c r="BQ40" s="82">
        <f t="shared" si="15"/>
        <v>2854717.67</v>
      </c>
      <c r="BR40" s="82">
        <v>485123.2</v>
      </c>
      <c r="BS40" s="63">
        <v>378</v>
      </c>
      <c r="BT40" s="82">
        <v>453842.08</v>
      </c>
      <c r="BU40" s="63">
        <v>3820</v>
      </c>
      <c r="BV40" s="63">
        <v>4276</v>
      </c>
      <c r="BW40" s="63">
        <f>BP40+BS40</f>
        <v>3690</v>
      </c>
      <c r="BX40" s="82">
        <f t="shared" si="16"/>
        <v>3339840.87</v>
      </c>
      <c r="BY40" s="162">
        <v>383</v>
      </c>
      <c r="BZ40" s="166">
        <v>529018.75</v>
      </c>
      <c r="CA40" s="82">
        <f>BT40+BX40</f>
        <v>3793682.95</v>
      </c>
      <c r="CB40" s="63">
        <f t="shared" si="17"/>
        <v>4073</v>
      </c>
      <c r="CC40" s="82">
        <f t="shared" si="18"/>
        <v>4322701.7</v>
      </c>
      <c r="CD40" s="63">
        <f t="shared" si="19"/>
        <v>95.25257249766138</v>
      </c>
      <c r="CE40" s="63">
        <f t="shared" si="20"/>
        <v>81.46</v>
      </c>
      <c r="CF40" s="56">
        <v>868</v>
      </c>
      <c r="CG40" s="56">
        <f>AG40+AI40</f>
        <v>864</v>
      </c>
      <c r="CH40" s="56">
        <v>405</v>
      </c>
      <c r="CI40" s="82">
        <f>AH40+AJ40</f>
        <v>729172.8</v>
      </c>
      <c r="CJ40" s="82">
        <v>341799.75</v>
      </c>
      <c r="CK40" s="63">
        <f t="shared" si="21"/>
        <v>99.53917050691244</v>
      </c>
      <c r="CL40" s="21">
        <f t="shared" si="22"/>
        <v>-232</v>
      </c>
      <c r="CM40" s="56">
        <f t="shared" si="23"/>
        <v>-203</v>
      </c>
      <c r="CN40" s="56">
        <f t="shared" si="24"/>
        <v>927</v>
      </c>
      <c r="CO40" s="56">
        <v>600</v>
      </c>
      <c r="CP40" s="56">
        <v>329</v>
      </c>
      <c r="CQ40" s="56">
        <f t="shared" si="2"/>
        <v>929</v>
      </c>
      <c r="CR40" s="186">
        <f t="shared" si="25"/>
        <v>2</v>
      </c>
    </row>
    <row r="41" spans="1:96" s="21" customFormat="1" ht="15">
      <c r="A41" s="62">
        <v>4190201</v>
      </c>
      <c r="B41" s="7" t="s">
        <v>60</v>
      </c>
      <c r="C41" s="60">
        <v>2270</v>
      </c>
      <c r="D41" s="60"/>
      <c r="E41" s="60"/>
      <c r="F41" s="61"/>
      <c r="G41" s="61"/>
      <c r="H41" s="61"/>
      <c r="I41" s="61"/>
      <c r="J41" s="61"/>
      <c r="K41" s="61"/>
      <c r="L41" s="61"/>
      <c r="M41" s="63"/>
      <c r="N41" s="62"/>
      <c r="O41" s="66"/>
      <c r="P41" s="66"/>
      <c r="Q41" s="63"/>
      <c r="R41" s="56"/>
      <c r="S41" s="56"/>
      <c r="T41" s="56"/>
      <c r="U41" s="63"/>
      <c r="V41" s="56"/>
      <c r="W41" s="56"/>
      <c r="X41" s="63"/>
      <c r="Y41" s="63"/>
      <c r="Z41" s="64"/>
      <c r="AA41" s="63"/>
      <c r="AB41" s="63"/>
      <c r="AC41" s="101">
        <v>3433709.15</v>
      </c>
      <c r="AD41" s="56">
        <v>170</v>
      </c>
      <c r="AE41" s="56"/>
      <c r="AF41" s="56">
        <v>577</v>
      </c>
      <c r="AG41" s="56">
        <v>106</v>
      </c>
      <c r="AH41" s="56">
        <v>129341.2</v>
      </c>
      <c r="AI41" s="56">
        <v>237</v>
      </c>
      <c r="AJ41" s="56">
        <v>289187.4</v>
      </c>
      <c r="AK41" s="56">
        <v>579</v>
      </c>
      <c r="AL41" s="56">
        <v>268</v>
      </c>
      <c r="AM41" s="56">
        <f t="shared" si="3"/>
        <v>845</v>
      </c>
      <c r="AN41" s="93">
        <v>925</v>
      </c>
      <c r="AO41" s="56"/>
      <c r="AP41" s="56">
        <v>800</v>
      </c>
      <c r="AQ41" s="56">
        <f t="shared" si="4"/>
        <v>572</v>
      </c>
      <c r="AR41" s="56">
        <v>206</v>
      </c>
      <c r="AS41" s="56">
        <f t="shared" si="5"/>
        <v>778</v>
      </c>
      <c r="AT41" s="82">
        <f t="shared" si="6"/>
        <v>697954.4</v>
      </c>
      <c r="AU41" s="82">
        <v>247449.26</v>
      </c>
      <c r="AV41" s="63">
        <v>141</v>
      </c>
      <c r="AW41" s="63">
        <v>1125</v>
      </c>
      <c r="AX41" s="63">
        <f t="shared" si="7"/>
        <v>919</v>
      </c>
      <c r="AY41" s="82">
        <f t="shared" si="8"/>
        <v>945403.66</v>
      </c>
      <c r="AZ41" s="82">
        <v>233494.83</v>
      </c>
      <c r="BA41" s="109">
        <v>206</v>
      </c>
      <c r="BB41" s="82"/>
      <c r="BC41" s="63">
        <v>1387</v>
      </c>
      <c r="BD41" s="63">
        <v>1000</v>
      </c>
      <c r="BE41" s="63">
        <f t="shared" si="9"/>
        <v>1125</v>
      </c>
      <c r="BF41" s="82">
        <f t="shared" si="10"/>
        <v>1178898.49</v>
      </c>
      <c r="BG41" s="106">
        <v>343869.62</v>
      </c>
      <c r="BH41" s="123">
        <v>262</v>
      </c>
      <c r="BI41" s="141">
        <v>168</v>
      </c>
      <c r="BJ41" s="147">
        <f t="shared" si="11"/>
        <v>1555</v>
      </c>
      <c r="BK41" s="29">
        <f t="shared" si="12"/>
        <v>1387</v>
      </c>
      <c r="BL41" s="123">
        <v>437348.74</v>
      </c>
      <c r="BM41" s="82">
        <f t="shared" si="13"/>
        <v>1522768.1099999999</v>
      </c>
      <c r="BN41" s="63">
        <v>165</v>
      </c>
      <c r="BO41" s="63">
        <v>1555</v>
      </c>
      <c r="BP41" s="63">
        <f t="shared" si="14"/>
        <v>1552</v>
      </c>
      <c r="BQ41" s="82">
        <f t="shared" si="15"/>
        <v>1960116.8499999999</v>
      </c>
      <c r="BR41" s="82">
        <v>275429.55</v>
      </c>
      <c r="BS41" s="63">
        <v>266</v>
      </c>
      <c r="BT41" s="82">
        <v>444025.82</v>
      </c>
      <c r="BU41" s="63">
        <v>1818</v>
      </c>
      <c r="BV41" s="63">
        <v>2104</v>
      </c>
      <c r="BW41" s="63">
        <f>BP41+BS41</f>
        <v>1818</v>
      </c>
      <c r="BX41" s="82">
        <f t="shared" si="16"/>
        <v>2235546.4</v>
      </c>
      <c r="BY41" s="162">
        <v>285</v>
      </c>
      <c r="BZ41" s="166">
        <v>553886.1</v>
      </c>
      <c r="CA41" s="82">
        <f>BT41+BX41</f>
        <v>2679572.2199999997</v>
      </c>
      <c r="CB41" s="63">
        <f t="shared" si="17"/>
        <v>2103</v>
      </c>
      <c r="CC41" s="82">
        <f t="shared" si="18"/>
        <v>3233458.32</v>
      </c>
      <c r="CD41" s="63">
        <f t="shared" si="19"/>
        <v>99.95247148288973</v>
      </c>
      <c r="CE41" s="63">
        <f t="shared" si="20"/>
        <v>92.6431718061674</v>
      </c>
      <c r="CF41" s="56">
        <v>341</v>
      </c>
      <c r="CG41" s="56">
        <v>341</v>
      </c>
      <c r="CH41" s="56">
        <v>231</v>
      </c>
      <c r="CI41" s="82">
        <v>416088.2</v>
      </c>
      <c r="CJ41" s="82">
        <v>281866.2</v>
      </c>
      <c r="CK41" s="63">
        <f t="shared" si="21"/>
        <v>100</v>
      </c>
      <c r="CL41" s="21">
        <f t="shared" si="22"/>
        <v>0</v>
      </c>
      <c r="CM41" s="56">
        <f t="shared" si="23"/>
        <v>-1</v>
      </c>
      <c r="CN41" s="56">
        <f t="shared" si="24"/>
        <v>167</v>
      </c>
      <c r="CO41" s="56">
        <v>167</v>
      </c>
      <c r="CP41" s="56">
        <v>0</v>
      </c>
      <c r="CQ41" s="56">
        <f t="shared" si="2"/>
        <v>167</v>
      </c>
      <c r="CR41" s="186">
        <f t="shared" si="25"/>
        <v>0</v>
      </c>
    </row>
    <row r="42" spans="1:96" s="21" customFormat="1" ht="15">
      <c r="A42" s="62">
        <v>4190301</v>
      </c>
      <c r="B42" s="7" t="s">
        <v>61</v>
      </c>
      <c r="C42" s="60">
        <v>1330</v>
      </c>
      <c r="D42" s="60"/>
      <c r="E42" s="60"/>
      <c r="F42" s="61"/>
      <c r="G42" s="61"/>
      <c r="H42" s="61"/>
      <c r="I42" s="61"/>
      <c r="J42" s="61"/>
      <c r="K42" s="61"/>
      <c r="L42" s="61"/>
      <c r="M42" s="63"/>
      <c r="N42" s="62"/>
      <c r="O42" s="66"/>
      <c r="P42" s="66"/>
      <c r="Q42" s="63"/>
      <c r="R42" s="56"/>
      <c r="S42" s="56"/>
      <c r="T42" s="56"/>
      <c r="U42" s="63"/>
      <c r="V42" s="56"/>
      <c r="W42" s="56"/>
      <c r="X42" s="63"/>
      <c r="Y42" s="63"/>
      <c r="Z42" s="64"/>
      <c r="AA42" s="63"/>
      <c r="AB42" s="63"/>
      <c r="AC42" s="102">
        <v>1747597.61</v>
      </c>
      <c r="AD42" s="56">
        <v>45</v>
      </c>
      <c r="AE42" s="56"/>
      <c r="AF42" s="56">
        <v>332</v>
      </c>
      <c r="AG42" s="56">
        <v>45</v>
      </c>
      <c r="AH42" s="56">
        <v>50969.25</v>
      </c>
      <c r="AI42" s="56">
        <v>143</v>
      </c>
      <c r="AJ42" s="56">
        <v>161968.95</v>
      </c>
      <c r="AK42" s="56">
        <v>332</v>
      </c>
      <c r="AL42" s="56">
        <v>109</v>
      </c>
      <c r="AM42" s="56">
        <f t="shared" si="3"/>
        <v>441</v>
      </c>
      <c r="AN42" s="94">
        <v>550</v>
      </c>
      <c r="AO42" s="56"/>
      <c r="AP42" s="56">
        <v>461</v>
      </c>
      <c r="AQ42" s="56">
        <f t="shared" si="4"/>
        <v>330</v>
      </c>
      <c r="AR42" s="56">
        <v>106</v>
      </c>
      <c r="AS42" s="56">
        <f t="shared" si="5"/>
        <v>436</v>
      </c>
      <c r="AT42" s="82">
        <f t="shared" si="6"/>
        <v>373774.5</v>
      </c>
      <c r="AU42" s="82">
        <v>110988.36</v>
      </c>
      <c r="AV42" s="63">
        <v>1</v>
      </c>
      <c r="AW42" s="63">
        <v>658</v>
      </c>
      <c r="AX42" s="63">
        <f t="shared" si="7"/>
        <v>437</v>
      </c>
      <c r="AY42" s="82">
        <f t="shared" si="8"/>
        <v>484762.86</v>
      </c>
      <c r="AZ42" s="82">
        <v>1047.06</v>
      </c>
      <c r="BA42" s="109">
        <v>206</v>
      </c>
      <c r="BB42" s="82"/>
      <c r="BC42" s="63">
        <v>764</v>
      </c>
      <c r="BD42" s="63">
        <v>600</v>
      </c>
      <c r="BE42" s="63">
        <f t="shared" si="9"/>
        <v>643</v>
      </c>
      <c r="BF42" s="82">
        <f t="shared" si="10"/>
        <v>485809.92</v>
      </c>
      <c r="BG42" s="106">
        <v>291372.58</v>
      </c>
      <c r="BH42" s="123">
        <v>116</v>
      </c>
      <c r="BI42" s="141">
        <v>106</v>
      </c>
      <c r="BJ42" s="147">
        <f t="shared" si="11"/>
        <v>870</v>
      </c>
      <c r="BK42" s="29">
        <f t="shared" si="12"/>
        <v>759</v>
      </c>
      <c r="BL42" s="123">
        <v>164073.88</v>
      </c>
      <c r="BM42" s="82">
        <f t="shared" si="13"/>
        <v>777182.5</v>
      </c>
      <c r="BN42" s="63">
        <v>98</v>
      </c>
      <c r="BO42" s="63">
        <v>870</v>
      </c>
      <c r="BP42" s="63">
        <f t="shared" si="14"/>
        <v>857</v>
      </c>
      <c r="BQ42" s="82">
        <f t="shared" si="15"/>
        <v>941256.38</v>
      </c>
      <c r="BR42" s="82">
        <v>138614.14</v>
      </c>
      <c r="BS42" s="63">
        <v>165</v>
      </c>
      <c r="BT42" s="82">
        <v>233380.95</v>
      </c>
      <c r="BU42" s="63">
        <v>1030</v>
      </c>
      <c r="BV42" s="63">
        <v>1130</v>
      </c>
      <c r="BW42" s="63">
        <f>BP42+BS42</f>
        <v>1022</v>
      </c>
      <c r="BX42" s="82">
        <f t="shared" si="16"/>
        <v>1079870.52</v>
      </c>
      <c r="BY42" s="162">
        <v>101</v>
      </c>
      <c r="BZ42" s="166">
        <v>166297.51</v>
      </c>
      <c r="CA42" s="82">
        <f>BT42+BX42</f>
        <v>1313251.47</v>
      </c>
      <c r="CB42" s="63">
        <f t="shared" si="17"/>
        <v>1123</v>
      </c>
      <c r="CC42" s="82">
        <f t="shared" si="18"/>
        <v>1479548.98</v>
      </c>
      <c r="CD42" s="63">
        <f t="shared" si="19"/>
        <v>99.38053097345133</v>
      </c>
      <c r="CE42" s="63">
        <f t="shared" si="20"/>
        <v>84.4360902255639</v>
      </c>
      <c r="CF42" s="56">
        <v>188</v>
      </c>
      <c r="CG42" s="56">
        <f>AG42+AI42</f>
        <v>188</v>
      </c>
      <c r="CH42" s="56">
        <v>142</v>
      </c>
      <c r="CI42" s="82">
        <f>AH42+AJ42</f>
        <v>212938.2</v>
      </c>
      <c r="CJ42" s="82">
        <v>160836.3</v>
      </c>
      <c r="CK42" s="63">
        <f t="shared" si="21"/>
        <v>100</v>
      </c>
      <c r="CL42" s="21">
        <f t="shared" si="22"/>
        <v>-15</v>
      </c>
      <c r="CM42" s="56">
        <f t="shared" si="23"/>
        <v>-7</v>
      </c>
      <c r="CN42" s="56">
        <f t="shared" si="24"/>
        <v>207</v>
      </c>
      <c r="CO42" s="56">
        <v>105</v>
      </c>
      <c r="CP42" s="56">
        <v>102</v>
      </c>
      <c r="CQ42" s="56">
        <f t="shared" si="2"/>
        <v>207</v>
      </c>
      <c r="CR42" s="186">
        <f t="shared" si="25"/>
        <v>0</v>
      </c>
    </row>
    <row r="43" spans="1:96" s="21" customFormat="1" ht="12.75" customHeight="1">
      <c r="A43" s="62"/>
      <c r="B43" s="4" t="s">
        <v>9</v>
      </c>
      <c r="C43" s="65"/>
      <c r="D43" s="60"/>
      <c r="E43" s="60"/>
      <c r="F43" s="61"/>
      <c r="G43" s="61"/>
      <c r="H43" s="61"/>
      <c r="I43" s="61"/>
      <c r="J43" s="61"/>
      <c r="K43" s="61"/>
      <c r="L43" s="61"/>
      <c r="M43" s="63"/>
      <c r="N43" s="62"/>
      <c r="O43" s="66"/>
      <c r="P43" s="66"/>
      <c r="Q43" s="63"/>
      <c r="R43" s="56"/>
      <c r="S43" s="56"/>
      <c r="T43" s="56"/>
      <c r="U43" s="63"/>
      <c r="V43" s="56"/>
      <c r="W43" s="56"/>
      <c r="X43" s="63"/>
      <c r="Y43" s="63"/>
      <c r="Z43" s="64"/>
      <c r="AA43" s="63"/>
      <c r="AB43" s="63"/>
      <c r="AC43" s="98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82"/>
      <c r="AU43" s="82"/>
      <c r="AV43" s="63"/>
      <c r="AW43" s="63"/>
      <c r="AX43" s="63"/>
      <c r="AY43" s="82"/>
      <c r="AZ43" s="82"/>
      <c r="BA43" s="109"/>
      <c r="BB43" s="82"/>
      <c r="BC43" s="63"/>
      <c r="BD43" s="63"/>
      <c r="BE43" s="63"/>
      <c r="BF43" s="82"/>
      <c r="BG43" s="106"/>
      <c r="BH43" s="63"/>
      <c r="BI43" s="135"/>
      <c r="BJ43" s="145"/>
      <c r="BK43" s="29"/>
      <c r="BL43" s="82"/>
      <c r="BM43" s="82"/>
      <c r="BN43" s="63"/>
      <c r="BO43" s="63"/>
      <c r="BP43" s="63"/>
      <c r="BQ43" s="82"/>
      <c r="BR43" s="82"/>
      <c r="BS43" s="63"/>
      <c r="BT43" s="82"/>
      <c r="BU43" s="63"/>
      <c r="BV43" s="63"/>
      <c r="BW43" s="63"/>
      <c r="BX43" s="82"/>
      <c r="BY43" s="160"/>
      <c r="BZ43" s="64"/>
      <c r="CA43" s="82"/>
      <c r="CB43" s="63"/>
      <c r="CC43" s="82"/>
      <c r="CD43" s="63"/>
      <c r="CE43" s="63"/>
      <c r="CF43" s="63"/>
      <c r="CG43" s="56"/>
      <c r="CH43" s="56"/>
      <c r="CI43" s="82"/>
      <c r="CJ43" s="82"/>
      <c r="CK43" s="63"/>
      <c r="CM43" s="56"/>
      <c r="CN43" s="56"/>
      <c r="CO43" s="56"/>
      <c r="CP43" s="56"/>
      <c r="CQ43" s="56">
        <f t="shared" si="2"/>
        <v>0</v>
      </c>
      <c r="CR43" s="186">
        <f t="shared" si="25"/>
        <v>0</v>
      </c>
    </row>
    <row r="44" spans="1:96" s="21" customFormat="1" ht="12.75" customHeight="1">
      <c r="A44" s="62">
        <v>4270101</v>
      </c>
      <c r="B44" s="3" t="s">
        <v>85</v>
      </c>
      <c r="C44" s="60">
        <v>3100</v>
      </c>
      <c r="D44" s="60"/>
      <c r="E44" s="60"/>
      <c r="F44" s="61"/>
      <c r="G44" s="61"/>
      <c r="H44" s="61"/>
      <c r="I44" s="61"/>
      <c r="J44" s="61"/>
      <c r="K44" s="61"/>
      <c r="L44" s="61"/>
      <c r="M44" s="63"/>
      <c r="N44" s="62"/>
      <c r="O44" s="66"/>
      <c r="P44" s="66"/>
      <c r="Q44" s="63"/>
      <c r="R44" s="56"/>
      <c r="S44" s="63"/>
      <c r="T44" s="56"/>
      <c r="U44" s="63"/>
      <c r="V44" s="56"/>
      <c r="W44" s="56"/>
      <c r="X44" s="63"/>
      <c r="Y44" s="63"/>
      <c r="Z44" s="64"/>
      <c r="AA44" s="63"/>
      <c r="AB44" s="63"/>
      <c r="AC44" s="98">
        <v>3539893.42</v>
      </c>
      <c r="AD44" s="56">
        <v>258</v>
      </c>
      <c r="AE44" s="56"/>
      <c r="AF44" s="56">
        <v>774</v>
      </c>
      <c r="AG44" s="56">
        <v>196</v>
      </c>
      <c r="AH44" s="56">
        <v>171737.16</v>
      </c>
      <c r="AI44" s="56">
        <v>317</v>
      </c>
      <c r="AJ44" s="56">
        <v>277758.57</v>
      </c>
      <c r="AK44" s="56">
        <v>775</v>
      </c>
      <c r="AL44" s="56">
        <v>258</v>
      </c>
      <c r="AM44" s="56">
        <f t="shared" si="3"/>
        <v>1032</v>
      </c>
      <c r="AN44" s="56">
        <v>1290</v>
      </c>
      <c r="AO44" s="56"/>
      <c r="AP44" s="56">
        <v>1000</v>
      </c>
      <c r="AQ44" s="56">
        <f t="shared" si="4"/>
        <v>759</v>
      </c>
      <c r="AR44" s="56">
        <v>173</v>
      </c>
      <c r="AS44" s="56">
        <f t="shared" si="5"/>
        <v>932</v>
      </c>
      <c r="AT44" s="82">
        <f t="shared" si="6"/>
        <v>665043.39</v>
      </c>
      <c r="AU44" s="82">
        <v>151885.35</v>
      </c>
      <c r="AV44" s="63">
        <v>217</v>
      </c>
      <c r="AW44" s="63">
        <v>1548</v>
      </c>
      <c r="AX44" s="63">
        <f t="shared" si="7"/>
        <v>1149</v>
      </c>
      <c r="AY44" s="82">
        <f t="shared" si="8"/>
        <v>816928.74</v>
      </c>
      <c r="AZ44" s="82">
        <v>272471.71</v>
      </c>
      <c r="BA44" s="109">
        <v>406</v>
      </c>
      <c r="BB44" s="82"/>
      <c r="BC44" s="63">
        <v>1806</v>
      </c>
      <c r="BD44" s="63">
        <v>1548</v>
      </c>
      <c r="BE44" s="63">
        <f t="shared" si="9"/>
        <v>1555</v>
      </c>
      <c r="BF44" s="82">
        <f t="shared" si="10"/>
        <v>1089400.45</v>
      </c>
      <c r="BG44" s="106">
        <v>509785.78</v>
      </c>
      <c r="BH44" s="123">
        <v>236</v>
      </c>
      <c r="BI44" s="131">
        <v>267</v>
      </c>
      <c r="BJ44" s="147">
        <f t="shared" si="11"/>
        <v>2073</v>
      </c>
      <c r="BK44" s="29">
        <f t="shared" si="12"/>
        <v>1791</v>
      </c>
      <c r="BL44" s="123">
        <v>296328.68</v>
      </c>
      <c r="BM44" s="82">
        <f t="shared" si="13"/>
        <v>1599186.23</v>
      </c>
      <c r="BN44" s="63">
        <v>199</v>
      </c>
      <c r="BO44" s="63">
        <v>2055</v>
      </c>
      <c r="BP44" s="63">
        <f t="shared" si="14"/>
        <v>1990</v>
      </c>
      <c r="BQ44" s="82">
        <f t="shared" si="15"/>
        <v>1895514.91</v>
      </c>
      <c r="BR44" s="82">
        <v>249870.37</v>
      </c>
      <c r="BS44" s="63">
        <v>314</v>
      </c>
      <c r="BT44" s="82">
        <v>391278.54</v>
      </c>
      <c r="BU44" s="63">
        <v>2322</v>
      </c>
      <c r="BV44" s="63">
        <v>2580</v>
      </c>
      <c r="BW44" s="63">
        <f aca="true" t="shared" si="26" ref="BW44:BW49">BP44+BS44</f>
        <v>2304</v>
      </c>
      <c r="BX44" s="82">
        <f t="shared" si="16"/>
        <v>2145385.28</v>
      </c>
      <c r="BY44" s="162">
        <v>368</v>
      </c>
      <c r="BZ44" s="166">
        <v>528129.66</v>
      </c>
      <c r="CA44" s="82">
        <f aca="true" t="shared" si="27" ref="CA44:CA49">BT44+BX44</f>
        <v>2536663.82</v>
      </c>
      <c r="CB44" s="63">
        <f t="shared" si="17"/>
        <v>2672</v>
      </c>
      <c r="CC44" s="82">
        <f t="shared" si="18"/>
        <v>3064793.48</v>
      </c>
      <c r="CD44" s="63">
        <f t="shared" si="19"/>
        <v>103.56589147286822</v>
      </c>
      <c r="CE44" s="63">
        <f t="shared" si="20"/>
        <v>86.19354838709677</v>
      </c>
      <c r="CF44" s="56">
        <v>484</v>
      </c>
      <c r="CG44" s="56">
        <v>510</v>
      </c>
      <c r="CH44" s="56">
        <v>249</v>
      </c>
      <c r="CI44" s="82">
        <v>446867.1</v>
      </c>
      <c r="CJ44" s="82">
        <v>218176.29</v>
      </c>
      <c r="CK44" s="63">
        <f t="shared" si="21"/>
        <v>105.37190082644628</v>
      </c>
      <c r="CL44" s="21">
        <f t="shared" si="22"/>
        <v>7</v>
      </c>
      <c r="CM44" s="56">
        <f t="shared" si="23"/>
        <v>92</v>
      </c>
      <c r="CN44" s="56">
        <f t="shared" si="24"/>
        <v>428</v>
      </c>
      <c r="CO44" s="56">
        <v>219</v>
      </c>
      <c r="CP44" s="56">
        <v>219</v>
      </c>
      <c r="CQ44" s="56">
        <f t="shared" si="2"/>
        <v>438</v>
      </c>
      <c r="CR44" s="186">
        <f t="shared" si="25"/>
        <v>10</v>
      </c>
    </row>
    <row r="45" spans="1:96" s="21" customFormat="1" ht="12.75" customHeight="1">
      <c r="A45" s="62">
        <v>4270701</v>
      </c>
      <c r="B45" s="3" t="s">
        <v>88</v>
      </c>
      <c r="C45" s="60">
        <v>2300</v>
      </c>
      <c r="D45" s="60"/>
      <c r="E45" s="60"/>
      <c r="F45" s="61"/>
      <c r="G45" s="61"/>
      <c r="H45" s="61"/>
      <c r="I45" s="61"/>
      <c r="J45" s="61"/>
      <c r="K45" s="61"/>
      <c r="L45" s="61"/>
      <c r="M45" s="63"/>
      <c r="N45" s="62"/>
      <c r="O45" s="66"/>
      <c r="P45" s="66"/>
      <c r="Q45" s="63"/>
      <c r="R45" s="56"/>
      <c r="S45" s="63"/>
      <c r="T45" s="56"/>
      <c r="U45" s="63"/>
      <c r="V45" s="56"/>
      <c r="W45" s="56"/>
      <c r="X45" s="63"/>
      <c r="Y45" s="63"/>
      <c r="Z45" s="64"/>
      <c r="AA45" s="63"/>
      <c r="AB45" s="63"/>
      <c r="AC45" s="98">
        <v>2715353.5</v>
      </c>
      <c r="AD45" s="56">
        <v>200</v>
      </c>
      <c r="AE45" s="56"/>
      <c r="AF45" s="56">
        <v>700</v>
      </c>
      <c r="AG45" s="56">
        <v>210</v>
      </c>
      <c r="AH45" s="56">
        <v>206965.5</v>
      </c>
      <c r="AI45" s="56">
        <v>259</v>
      </c>
      <c r="AJ45" s="56">
        <v>255257.45</v>
      </c>
      <c r="AK45" s="56">
        <v>737</v>
      </c>
      <c r="AL45" s="56">
        <v>250</v>
      </c>
      <c r="AM45" s="56">
        <f t="shared" si="3"/>
        <v>950</v>
      </c>
      <c r="AN45" s="56">
        <v>1200</v>
      </c>
      <c r="AO45" s="56"/>
      <c r="AP45" s="56">
        <v>1027</v>
      </c>
      <c r="AQ45" s="56">
        <f t="shared" si="4"/>
        <v>723</v>
      </c>
      <c r="AR45" s="56">
        <v>271</v>
      </c>
      <c r="AS45" s="56">
        <f t="shared" si="5"/>
        <v>994</v>
      </c>
      <c r="AT45" s="82">
        <f t="shared" si="6"/>
        <v>712552.65</v>
      </c>
      <c r="AU45" s="82">
        <v>262734.5</v>
      </c>
      <c r="AV45" s="63">
        <v>143</v>
      </c>
      <c r="AW45" s="63">
        <v>1400</v>
      </c>
      <c r="AX45" s="63">
        <f t="shared" si="7"/>
        <v>1137</v>
      </c>
      <c r="AY45" s="82">
        <f t="shared" si="8"/>
        <v>975287.15</v>
      </c>
      <c r="AZ45" s="82">
        <v>188875.83</v>
      </c>
      <c r="BA45" s="109">
        <v>342</v>
      </c>
      <c r="BB45" s="82"/>
      <c r="BC45" s="63">
        <v>1602</v>
      </c>
      <c r="BD45" s="63">
        <v>1400</v>
      </c>
      <c r="BE45" s="63">
        <f t="shared" si="9"/>
        <v>1479</v>
      </c>
      <c r="BF45" s="82">
        <f t="shared" si="10"/>
        <v>1164162.98</v>
      </c>
      <c r="BG45" s="106">
        <v>451717.02</v>
      </c>
      <c r="BH45" s="123">
        <v>146</v>
      </c>
      <c r="BI45" s="131">
        <v>148</v>
      </c>
      <c r="BJ45" s="147">
        <f t="shared" si="11"/>
        <v>1750</v>
      </c>
      <c r="BK45" s="29">
        <f t="shared" si="12"/>
        <v>1625</v>
      </c>
      <c r="BL45" s="123">
        <v>193261.66</v>
      </c>
      <c r="BM45" s="82">
        <f t="shared" si="13"/>
        <v>1615880</v>
      </c>
      <c r="BN45" s="63">
        <v>108</v>
      </c>
      <c r="BO45" s="63">
        <v>1750</v>
      </c>
      <c r="BP45" s="63">
        <f t="shared" si="14"/>
        <v>1733</v>
      </c>
      <c r="BQ45" s="82">
        <f t="shared" si="15"/>
        <v>1809141.66</v>
      </c>
      <c r="BR45" s="82">
        <v>142960.68</v>
      </c>
      <c r="BS45" s="63">
        <v>166</v>
      </c>
      <c r="BT45" s="82">
        <v>219735.86</v>
      </c>
      <c r="BU45" s="63">
        <v>1900</v>
      </c>
      <c r="BV45" s="63">
        <v>2050</v>
      </c>
      <c r="BW45" s="63">
        <f t="shared" si="26"/>
        <v>1899</v>
      </c>
      <c r="BX45" s="82">
        <f t="shared" si="16"/>
        <v>1952102.3399999999</v>
      </c>
      <c r="BY45" s="162">
        <v>279</v>
      </c>
      <c r="BZ45" s="166">
        <v>423881.91</v>
      </c>
      <c r="CA45" s="82">
        <f t="shared" si="27"/>
        <v>2171838.1999999997</v>
      </c>
      <c r="CB45" s="63">
        <f t="shared" si="17"/>
        <v>2178</v>
      </c>
      <c r="CC45" s="82">
        <f t="shared" si="18"/>
        <v>2595720.11</v>
      </c>
      <c r="CD45" s="63">
        <f t="shared" si="19"/>
        <v>106.2439024390244</v>
      </c>
      <c r="CE45" s="63">
        <f t="shared" si="20"/>
        <v>94.69565217391305</v>
      </c>
      <c r="CF45" s="56">
        <v>450</v>
      </c>
      <c r="CG45" s="56">
        <v>465</v>
      </c>
      <c r="CH45" s="56">
        <v>258</v>
      </c>
      <c r="CI45" s="82">
        <v>458280.75</v>
      </c>
      <c r="CJ45" s="82">
        <v>254271.9</v>
      </c>
      <c r="CK45" s="63">
        <f t="shared" si="21"/>
        <v>103.33333333333334</v>
      </c>
      <c r="CL45" s="21">
        <f t="shared" si="22"/>
        <v>79</v>
      </c>
      <c r="CM45" s="56">
        <f t="shared" si="23"/>
        <v>128</v>
      </c>
      <c r="CN45" s="56">
        <f t="shared" si="24"/>
        <v>122</v>
      </c>
      <c r="CO45" s="56">
        <v>132</v>
      </c>
      <c r="CP45" s="56">
        <v>0</v>
      </c>
      <c r="CQ45" s="56">
        <f t="shared" si="2"/>
        <v>132</v>
      </c>
      <c r="CR45" s="186">
        <f t="shared" si="25"/>
        <v>10</v>
      </c>
    </row>
    <row r="46" spans="1:96" s="21" customFormat="1" ht="12.75" customHeight="1">
      <c r="A46" s="62">
        <v>4270501</v>
      </c>
      <c r="B46" s="3" t="s">
        <v>130</v>
      </c>
      <c r="C46" s="60">
        <v>1100</v>
      </c>
      <c r="D46" s="60"/>
      <c r="E46" s="60"/>
      <c r="F46" s="61"/>
      <c r="G46" s="61"/>
      <c r="H46" s="61"/>
      <c r="I46" s="61"/>
      <c r="J46" s="61"/>
      <c r="K46" s="61"/>
      <c r="L46" s="61"/>
      <c r="M46" s="63"/>
      <c r="N46" s="62"/>
      <c r="O46" s="66"/>
      <c r="P46" s="66"/>
      <c r="Q46" s="63"/>
      <c r="R46" s="56"/>
      <c r="S46" s="63"/>
      <c r="T46" s="56"/>
      <c r="U46" s="63"/>
      <c r="V46" s="56"/>
      <c r="W46" s="56"/>
      <c r="X46" s="63"/>
      <c r="Y46" s="63"/>
      <c r="Z46" s="64"/>
      <c r="AA46" s="63"/>
      <c r="AB46" s="63"/>
      <c r="AC46" s="98">
        <v>1133097.97</v>
      </c>
      <c r="AD46" s="56">
        <v>91</v>
      </c>
      <c r="AE46" s="56"/>
      <c r="AF46" s="56">
        <v>275</v>
      </c>
      <c r="AG46" s="56">
        <v>28</v>
      </c>
      <c r="AH46" s="56">
        <v>21877.24</v>
      </c>
      <c r="AI46" s="56">
        <v>125</v>
      </c>
      <c r="AJ46" s="56">
        <v>97666.25</v>
      </c>
      <c r="AK46" s="56">
        <v>414</v>
      </c>
      <c r="AL46" s="56">
        <v>91</v>
      </c>
      <c r="AM46" s="56">
        <f t="shared" si="3"/>
        <v>366</v>
      </c>
      <c r="AN46" s="56">
        <v>458</v>
      </c>
      <c r="AO46" s="56"/>
      <c r="AP46" s="56">
        <v>525</v>
      </c>
      <c r="AQ46" s="56">
        <f t="shared" si="4"/>
        <v>261</v>
      </c>
      <c r="AR46" s="56">
        <v>125</v>
      </c>
      <c r="AS46" s="56">
        <f t="shared" si="5"/>
        <v>386</v>
      </c>
      <c r="AT46" s="82">
        <f t="shared" si="6"/>
        <v>203927.13</v>
      </c>
      <c r="AU46" s="82">
        <v>96507.5</v>
      </c>
      <c r="AV46" s="63">
        <v>82</v>
      </c>
      <c r="AW46" s="63">
        <v>550</v>
      </c>
      <c r="AX46" s="63">
        <f t="shared" si="7"/>
        <v>468</v>
      </c>
      <c r="AY46" s="82">
        <f t="shared" si="8"/>
        <v>300434.63</v>
      </c>
      <c r="AZ46" s="82">
        <v>94118.78</v>
      </c>
      <c r="BA46" s="109">
        <v>83</v>
      </c>
      <c r="BB46" s="82"/>
      <c r="BC46" s="63">
        <v>642</v>
      </c>
      <c r="BD46" s="63">
        <v>550</v>
      </c>
      <c r="BE46" s="63">
        <f t="shared" si="9"/>
        <v>551</v>
      </c>
      <c r="BF46" s="82">
        <f t="shared" si="10"/>
        <v>394553.41000000003</v>
      </c>
      <c r="BG46" s="106">
        <v>95266.57</v>
      </c>
      <c r="BH46" s="123">
        <v>43</v>
      </c>
      <c r="BI46" s="131">
        <v>91</v>
      </c>
      <c r="BJ46" s="147">
        <f t="shared" si="11"/>
        <v>733</v>
      </c>
      <c r="BK46" s="29">
        <f t="shared" si="12"/>
        <v>594</v>
      </c>
      <c r="BL46" s="123">
        <v>50560.69</v>
      </c>
      <c r="BM46" s="82">
        <f t="shared" si="13"/>
        <v>489819.98000000004</v>
      </c>
      <c r="BN46" s="63">
        <v>86</v>
      </c>
      <c r="BO46" s="63">
        <v>681</v>
      </c>
      <c r="BP46" s="63">
        <f t="shared" si="14"/>
        <v>680</v>
      </c>
      <c r="BQ46" s="82">
        <f t="shared" si="15"/>
        <v>540380.67</v>
      </c>
      <c r="BR46" s="82">
        <v>101121.38</v>
      </c>
      <c r="BS46" s="63">
        <v>64</v>
      </c>
      <c r="BT46" s="82">
        <v>74938.24</v>
      </c>
      <c r="BU46" s="63">
        <v>825</v>
      </c>
      <c r="BV46" s="63">
        <v>916</v>
      </c>
      <c r="BW46" s="63">
        <f t="shared" si="26"/>
        <v>744</v>
      </c>
      <c r="BX46" s="82">
        <f t="shared" si="16"/>
        <v>641502.05</v>
      </c>
      <c r="BY46" s="162">
        <v>120</v>
      </c>
      <c r="BZ46" s="166">
        <v>161283.6</v>
      </c>
      <c r="CA46" s="82">
        <f t="shared" si="27"/>
        <v>716440.29</v>
      </c>
      <c r="CB46" s="63">
        <f t="shared" si="17"/>
        <v>864</v>
      </c>
      <c r="CC46" s="82">
        <f t="shared" si="18"/>
        <v>877723.89</v>
      </c>
      <c r="CD46" s="63">
        <f t="shared" si="19"/>
        <v>94.32314410480349</v>
      </c>
      <c r="CE46" s="63">
        <f t="shared" si="20"/>
        <v>78.54545454545455</v>
      </c>
      <c r="CF46" s="56">
        <v>151</v>
      </c>
      <c r="CG46" s="56">
        <v>151</v>
      </c>
      <c r="CH46" s="56">
        <v>110</v>
      </c>
      <c r="CI46" s="82">
        <v>117980.83</v>
      </c>
      <c r="CJ46" s="82">
        <v>85946.3</v>
      </c>
      <c r="CK46" s="63">
        <f t="shared" si="21"/>
        <v>100</v>
      </c>
      <c r="CL46" s="21">
        <f t="shared" si="22"/>
        <v>1</v>
      </c>
      <c r="CM46" s="56">
        <f t="shared" si="23"/>
        <v>-52</v>
      </c>
      <c r="CN46" s="56">
        <f t="shared" si="24"/>
        <v>236</v>
      </c>
      <c r="CO46" s="56">
        <v>138</v>
      </c>
      <c r="CP46" s="56">
        <v>104</v>
      </c>
      <c r="CQ46" s="56">
        <f t="shared" si="2"/>
        <v>242</v>
      </c>
      <c r="CR46" s="186">
        <f t="shared" si="25"/>
        <v>6</v>
      </c>
    </row>
    <row r="47" spans="1:96" s="21" customFormat="1" ht="12.75" customHeight="1">
      <c r="A47" s="62">
        <v>4270601</v>
      </c>
      <c r="B47" s="3" t="s">
        <v>86</v>
      </c>
      <c r="C47" s="60">
        <v>7500</v>
      </c>
      <c r="D47" s="60"/>
      <c r="E47" s="60"/>
      <c r="F47" s="61"/>
      <c r="G47" s="61"/>
      <c r="H47" s="61"/>
      <c r="I47" s="61"/>
      <c r="J47" s="61"/>
      <c r="K47" s="61"/>
      <c r="L47" s="61"/>
      <c r="M47" s="63"/>
      <c r="N47" s="62"/>
      <c r="O47" s="66"/>
      <c r="P47" s="66"/>
      <c r="Q47" s="63"/>
      <c r="R47" s="56"/>
      <c r="S47" s="63"/>
      <c r="T47" s="56"/>
      <c r="U47" s="63"/>
      <c r="V47" s="56"/>
      <c r="W47" s="56"/>
      <c r="X47" s="63"/>
      <c r="Y47" s="63"/>
      <c r="Z47" s="64"/>
      <c r="AA47" s="63"/>
      <c r="AB47" s="63"/>
      <c r="AC47" s="98">
        <v>8692001.18</v>
      </c>
      <c r="AD47" s="56">
        <v>540</v>
      </c>
      <c r="AE47" s="56"/>
      <c r="AF47" s="56">
        <v>2060</v>
      </c>
      <c r="AG47" s="56">
        <v>647</v>
      </c>
      <c r="AH47" s="56">
        <v>630559.73</v>
      </c>
      <c r="AI47" s="56">
        <v>856</v>
      </c>
      <c r="AJ47" s="56">
        <v>834249.04</v>
      </c>
      <c r="AK47" s="56">
        <v>2341</v>
      </c>
      <c r="AL47" s="56">
        <v>760</v>
      </c>
      <c r="AM47" s="56">
        <f t="shared" si="3"/>
        <v>2820</v>
      </c>
      <c r="AN47" s="56">
        <v>3831</v>
      </c>
      <c r="AO47" s="56"/>
      <c r="AP47" s="56">
        <v>3555</v>
      </c>
      <c r="AQ47" s="56">
        <f t="shared" si="4"/>
        <v>2315</v>
      </c>
      <c r="AR47" s="56">
        <v>767</v>
      </c>
      <c r="AS47" s="56">
        <f t="shared" si="5"/>
        <v>3082</v>
      </c>
      <c r="AT47" s="82">
        <f t="shared" si="6"/>
        <v>2256175.85</v>
      </c>
      <c r="AU47" s="82">
        <v>731035.37</v>
      </c>
      <c r="AV47" s="63">
        <v>662</v>
      </c>
      <c r="AW47" s="63">
        <v>4340</v>
      </c>
      <c r="AX47" s="63">
        <f t="shared" si="7"/>
        <v>3744</v>
      </c>
      <c r="AY47" s="82">
        <f t="shared" si="8"/>
        <v>2987211.22</v>
      </c>
      <c r="AZ47" s="82">
        <v>854277.9</v>
      </c>
      <c r="BA47" s="109">
        <v>597</v>
      </c>
      <c r="BB47" s="82"/>
      <c r="BC47" s="63">
        <v>4880</v>
      </c>
      <c r="BD47" s="63">
        <v>4340</v>
      </c>
      <c r="BE47" s="63">
        <f t="shared" si="9"/>
        <v>4341</v>
      </c>
      <c r="BF47" s="82">
        <f t="shared" si="10"/>
        <v>3841489.12</v>
      </c>
      <c r="BG47" s="106">
        <v>770398.65</v>
      </c>
      <c r="BH47" s="123">
        <v>485</v>
      </c>
      <c r="BI47" s="131">
        <v>540</v>
      </c>
      <c r="BJ47" s="147">
        <f t="shared" si="11"/>
        <v>5420</v>
      </c>
      <c r="BK47" s="29">
        <f t="shared" si="12"/>
        <v>4826</v>
      </c>
      <c r="BL47" s="123">
        <v>625868.25</v>
      </c>
      <c r="BM47" s="82">
        <f t="shared" si="13"/>
        <v>4611887.7700000005</v>
      </c>
      <c r="BN47" s="63">
        <v>476</v>
      </c>
      <c r="BO47" s="63">
        <v>5364</v>
      </c>
      <c r="BP47" s="63">
        <f t="shared" si="14"/>
        <v>5302</v>
      </c>
      <c r="BQ47" s="82">
        <f t="shared" si="15"/>
        <v>5237756.0200000005</v>
      </c>
      <c r="BR47" s="82">
        <v>614254.2</v>
      </c>
      <c r="BS47" s="63">
        <v>526</v>
      </c>
      <c r="BT47" s="82">
        <v>678776.7</v>
      </c>
      <c r="BU47" s="63">
        <v>5960</v>
      </c>
      <c r="BV47" s="63">
        <v>6720</v>
      </c>
      <c r="BW47" s="63">
        <f t="shared" si="26"/>
        <v>5828</v>
      </c>
      <c r="BX47" s="82">
        <f t="shared" si="16"/>
        <v>5852010.220000001</v>
      </c>
      <c r="BY47" s="162">
        <v>640</v>
      </c>
      <c r="BZ47" s="166">
        <v>960044.8</v>
      </c>
      <c r="CA47" s="82">
        <f t="shared" si="27"/>
        <v>6530786.920000001</v>
      </c>
      <c r="CB47" s="63">
        <f t="shared" si="17"/>
        <v>6468</v>
      </c>
      <c r="CC47" s="82">
        <f t="shared" si="18"/>
        <v>7490831.720000001</v>
      </c>
      <c r="CD47" s="63">
        <f t="shared" si="19"/>
        <v>96.25</v>
      </c>
      <c r="CE47" s="63">
        <f t="shared" si="20"/>
        <v>86.24000000000001</v>
      </c>
      <c r="CF47" s="56">
        <v>1300</v>
      </c>
      <c r="CG47" s="56">
        <v>1498</v>
      </c>
      <c r="CH47" s="56">
        <v>817</v>
      </c>
      <c r="CI47" s="82">
        <v>1459935.82</v>
      </c>
      <c r="CJ47" s="82">
        <v>796240.03</v>
      </c>
      <c r="CK47" s="63">
        <f t="shared" si="21"/>
        <v>115.23076923076923</v>
      </c>
      <c r="CL47" s="21">
        <f t="shared" si="22"/>
        <v>1</v>
      </c>
      <c r="CM47" s="56">
        <f t="shared" si="23"/>
        <v>-252</v>
      </c>
      <c r="CN47" s="56">
        <f t="shared" si="24"/>
        <v>1032</v>
      </c>
      <c r="CO47" s="56">
        <v>550</v>
      </c>
      <c r="CP47" s="56">
        <v>525</v>
      </c>
      <c r="CQ47" s="56">
        <f t="shared" si="2"/>
        <v>1075</v>
      </c>
      <c r="CR47" s="186">
        <f t="shared" si="25"/>
        <v>43</v>
      </c>
    </row>
    <row r="48" spans="1:96" s="21" customFormat="1" ht="11.25" customHeight="1">
      <c r="A48" s="62">
        <v>4271201</v>
      </c>
      <c r="B48" s="3" t="s">
        <v>89</v>
      </c>
      <c r="C48" s="60">
        <v>1200</v>
      </c>
      <c r="D48" s="60"/>
      <c r="E48" s="60"/>
      <c r="F48" s="61"/>
      <c r="G48" s="61"/>
      <c r="H48" s="61"/>
      <c r="I48" s="61"/>
      <c r="J48" s="61"/>
      <c r="K48" s="61"/>
      <c r="L48" s="61"/>
      <c r="M48" s="63"/>
      <c r="N48" s="62"/>
      <c r="O48" s="66"/>
      <c r="P48" s="66"/>
      <c r="Q48" s="63"/>
      <c r="R48" s="56"/>
      <c r="S48" s="63"/>
      <c r="T48" s="56"/>
      <c r="U48" s="63"/>
      <c r="V48" s="56"/>
      <c r="W48" s="56"/>
      <c r="X48" s="63"/>
      <c r="Y48" s="63"/>
      <c r="Z48" s="64"/>
      <c r="AA48" s="63"/>
      <c r="AB48" s="63"/>
      <c r="AC48" s="98">
        <v>1432875.65</v>
      </c>
      <c r="AD48" s="56">
        <v>66</v>
      </c>
      <c r="AE48" s="56"/>
      <c r="AF48" s="56">
        <v>200</v>
      </c>
      <c r="AG48" s="56">
        <v>23</v>
      </c>
      <c r="AH48" s="56">
        <v>23174.11</v>
      </c>
      <c r="AI48" s="56">
        <v>81</v>
      </c>
      <c r="AJ48" s="56">
        <v>81613.17</v>
      </c>
      <c r="AK48" s="56">
        <v>200</v>
      </c>
      <c r="AL48" s="56">
        <v>133</v>
      </c>
      <c r="AM48" s="56">
        <f t="shared" si="3"/>
        <v>333</v>
      </c>
      <c r="AN48" s="56">
        <v>488</v>
      </c>
      <c r="AO48" s="56"/>
      <c r="AP48" s="56">
        <v>432</v>
      </c>
      <c r="AQ48" s="56">
        <f t="shared" si="4"/>
        <v>184</v>
      </c>
      <c r="AR48" s="56">
        <v>197</v>
      </c>
      <c r="AS48" s="56">
        <f t="shared" si="5"/>
        <v>381</v>
      </c>
      <c r="AT48" s="82">
        <f t="shared" si="6"/>
        <v>185392.88</v>
      </c>
      <c r="AU48" s="82">
        <v>186884.05</v>
      </c>
      <c r="AV48" s="63">
        <v>236</v>
      </c>
      <c r="AW48" s="63">
        <v>622</v>
      </c>
      <c r="AX48" s="63">
        <f t="shared" si="7"/>
        <v>617</v>
      </c>
      <c r="AY48" s="82">
        <f t="shared" si="8"/>
        <v>372276.93</v>
      </c>
      <c r="AZ48" s="82">
        <v>302839.92</v>
      </c>
      <c r="BA48" s="109">
        <v>3</v>
      </c>
      <c r="BB48" s="82"/>
      <c r="BC48" s="63">
        <v>688</v>
      </c>
      <c r="BD48" s="63">
        <v>622</v>
      </c>
      <c r="BE48" s="63">
        <f t="shared" si="9"/>
        <v>620</v>
      </c>
      <c r="BF48" s="82">
        <f t="shared" si="10"/>
        <v>675116.85</v>
      </c>
      <c r="BG48" s="106">
        <v>3849.66</v>
      </c>
      <c r="BH48" s="123">
        <v>109</v>
      </c>
      <c r="BI48" s="131">
        <v>31</v>
      </c>
      <c r="BJ48" s="147">
        <f t="shared" si="11"/>
        <v>719</v>
      </c>
      <c r="BK48" s="29">
        <f t="shared" si="12"/>
        <v>729</v>
      </c>
      <c r="BL48" s="123">
        <v>139870.98</v>
      </c>
      <c r="BM48" s="82">
        <f t="shared" si="13"/>
        <v>678966.51</v>
      </c>
      <c r="BN48" s="63">
        <v>28</v>
      </c>
      <c r="BO48" s="63">
        <v>559</v>
      </c>
      <c r="BP48" s="63">
        <f t="shared" si="14"/>
        <v>757</v>
      </c>
      <c r="BQ48" s="82">
        <f t="shared" si="15"/>
        <v>818837.49</v>
      </c>
      <c r="BR48" s="82">
        <v>35930.16</v>
      </c>
      <c r="BS48" s="63">
        <v>6</v>
      </c>
      <c r="BT48" s="82">
        <v>7699.32</v>
      </c>
      <c r="BU48" s="63">
        <v>675</v>
      </c>
      <c r="BV48" s="63">
        <v>857</v>
      </c>
      <c r="BW48" s="63">
        <f t="shared" si="26"/>
        <v>763</v>
      </c>
      <c r="BX48" s="82">
        <f t="shared" si="16"/>
        <v>854767.65</v>
      </c>
      <c r="BY48" s="162">
        <v>150</v>
      </c>
      <c r="BZ48" s="166">
        <v>223645.5</v>
      </c>
      <c r="CA48" s="82">
        <f t="shared" si="27"/>
        <v>862466.97</v>
      </c>
      <c r="CB48" s="63">
        <f t="shared" si="17"/>
        <v>913</v>
      </c>
      <c r="CC48" s="82">
        <f t="shared" si="18"/>
        <v>1086112.47</v>
      </c>
      <c r="CD48" s="63">
        <f t="shared" si="19"/>
        <v>106.53442240373397</v>
      </c>
      <c r="CE48" s="63">
        <f t="shared" si="20"/>
        <v>76.08333333333334</v>
      </c>
      <c r="CF48" s="56">
        <v>132</v>
      </c>
      <c r="CG48" s="56">
        <f>AG48+AI48</f>
        <v>104</v>
      </c>
      <c r="CH48" s="56">
        <v>80</v>
      </c>
      <c r="CI48" s="82">
        <f>AH48+AJ48</f>
        <v>104787.28</v>
      </c>
      <c r="CJ48" s="82">
        <v>80605.6</v>
      </c>
      <c r="CK48" s="63">
        <f t="shared" si="21"/>
        <v>78.78787878787878</v>
      </c>
      <c r="CL48" s="21">
        <f t="shared" si="22"/>
        <v>-2</v>
      </c>
      <c r="CM48" s="56">
        <f t="shared" si="23"/>
        <v>56</v>
      </c>
      <c r="CN48" s="56">
        <f t="shared" si="24"/>
        <v>287</v>
      </c>
      <c r="CO48" s="56">
        <v>167</v>
      </c>
      <c r="CP48" s="56">
        <v>120</v>
      </c>
      <c r="CQ48" s="56">
        <f t="shared" si="2"/>
        <v>287</v>
      </c>
      <c r="CR48" s="186">
        <f t="shared" si="25"/>
        <v>0</v>
      </c>
    </row>
    <row r="49" spans="1:96" s="21" customFormat="1" ht="12" customHeight="1">
      <c r="A49" s="62">
        <v>4300701</v>
      </c>
      <c r="B49" s="4" t="s">
        <v>10</v>
      </c>
      <c r="C49" s="60">
        <v>10300</v>
      </c>
      <c r="D49" s="60"/>
      <c r="E49" s="60"/>
      <c r="F49" s="61"/>
      <c r="G49" s="61"/>
      <c r="H49" s="61"/>
      <c r="I49" s="61"/>
      <c r="J49" s="61"/>
      <c r="K49" s="61"/>
      <c r="L49" s="61"/>
      <c r="M49" s="63"/>
      <c r="N49" s="62"/>
      <c r="O49" s="66"/>
      <c r="P49" s="66"/>
      <c r="Q49" s="63"/>
      <c r="R49" s="56"/>
      <c r="S49" s="63"/>
      <c r="T49" s="56"/>
      <c r="U49" s="63"/>
      <c r="V49" s="56"/>
      <c r="W49" s="56"/>
      <c r="X49" s="63"/>
      <c r="Y49" s="63"/>
      <c r="Z49" s="64"/>
      <c r="AA49" s="63"/>
      <c r="AB49" s="63"/>
      <c r="AC49" s="98">
        <v>12978793.46</v>
      </c>
      <c r="AD49" s="56">
        <v>803</v>
      </c>
      <c r="AE49" s="56"/>
      <c r="AF49" s="56">
        <v>2678</v>
      </c>
      <c r="AG49" s="56">
        <v>602</v>
      </c>
      <c r="AH49" s="56">
        <v>579358.78</v>
      </c>
      <c r="AI49" s="56">
        <v>708</v>
      </c>
      <c r="AJ49" s="56">
        <v>681372.12</v>
      </c>
      <c r="AK49" s="56">
        <v>2037</v>
      </c>
      <c r="AL49" s="56">
        <v>1009</v>
      </c>
      <c r="AM49" s="56">
        <f t="shared" si="3"/>
        <v>3687</v>
      </c>
      <c r="AN49" s="56">
        <v>4189</v>
      </c>
      <c r="AO49" s="56"/>
      <c r="AP49" s="56">
        <v>3844</v>
      </c>
      <c r="AQ49" s="56">
        <f t="shared" si="4"/>
        <v>1975</v>
      </c>
      <c r="AR49" s="56">
        <v>1040</v>
      </c>
      <c r="AS49" s="56">
        <f t="shared" si="5"/>
        <v>3015</v>
      </c>
      <c r="AT49" s="82">
        <f t="shared" si="6"/>
        <v>1900720.25</v>
      </c>
      <c r="AU49" s="82">
        <v>993211.57</v>
      </c>
      <c r="AV49" s="63">
        <v>812</v>
      </c>
      <c r="AW49" s="63">
        <v>5162</v>
      </c>
      <c r="AX49" s="63">
        <f t="shared" si="7"/>
        <v>3827</v>
      </c>
      <c r="AY49" s="82">
        <f t="shared" si="8"/>
        <v>2893931.82</v>
      </c>
      <c r="AZ49" s="82">
        <v>1129627.72</v>
      </c>
      <c r="BA49" s="109">
        <v>697</v>
      </c>
      <c r="BB49" s="82"/>
      <c r="BC49" s="63">
        <v>6127</v>
      </c>
      <c r="BD49" s="63">
        <v>4524</v>
      </c>
      <c r="BE49" s="63">
        <f t="shared" si="9"/>
        <v>4524</v>
      </c>
      <c r="BF49" s="82">
        <f t="shared" si="10"/>
        <v>4023559.54</v>
      </c>
      <c r="BG49" s="106">
        <v>971910.74</v>
      </c>
      <c r="BH49" s="123">
        <v>704</v>
      </c>
      <c r="BI49" s="131">
        <v>1028</v>
      </c>
      <c r="BJ49" s="147">
        <f t="shared" si="11"/>
        <v>7155</v>
      </c>
      <c r="BK49" s="29">
        <f t="shared" si="12"/>
        <v>5228</v>
      </c>
      <c r="BL49" s="123">
        <v>947267.2</v>
      </c>
      <c r="BM49" s="82">
        <f t="shared" si="13"/>
        <v>4995470.28</v>
      </c>
      <c r="BN49" s="63">
        <v>597</v>
      </c>
      <c r="BO49" s="63">
        <v>6243</v>
      </c>
      <c r="BP49" s="63">
        <f t="shared" si="14"/>
        <v>5825</v>
      </c>
      <c r="BQ49" s="82">
        <f t="shared" si="15"/>
        <v>5942737.48</v>
      </c>
      <c r="BR49" s="82">
        <v>803293.35</v>
      </c>
      <c r="BS49" s="63">
        <v>1069</v>
      </c>
      <c r="BT49" s="82">
        <v>1438392.95</v>
      </c>
      <c r="BU49" s="63">
        <v>7300</v>
      </c>
      <c r="BV49" s="63">
        <v>8300</v>
      </c>
      <c r="BW49" s="63">
        <f t="shared" si="26"/>
        <v>6894</v>
      </c>
      <c r="BX49" s="82">
        <f t="shared" si="16"/>
        <v>6746030.83</v>
      </c>
      <c r="BY49" s="162">
        <v>1076</v>
      </c>
      <c r="BZ49" s="166">
        <v>1677155.6</v>
      </c>
      <c r="CA49" s="82">
        <f t="shared" si="27"/>
        <v>8184423.78</v>
      </c>
      <c r="CB49" s="63">
        <f t="shared" si="17"/>
        <v>7970</v>
      </c>
      <c r="CC49" s="82">
        <f t="shared" si="18"/>
        <v>9861579.38</v>
      </c>
      <c r="CD49" s="63">
        <f t="shared" si="19"/>
        <v>96.02409638554217</v>
      </c>
      <c r="CE49" s="63">
        <f t="shared" si="20"/>
        <v>77.37864077669903</v>
      </c>
      <c r="CF49" s="56">
        <v>1740</v>
      </c>
      <c r="CG49" s="56">
        <f>AG49+AI49</f>
        <v>1310</v>
      </c>
      <c r="CH49" s="56">
        <v>665</v>
      </c>
      <c r="CI49" s="82">
        <f>AH49+AJ49</f>
        <v>1260730.9</v>
      </c>
      <c r="CJ49" s="82">
        <v>639989.35</v>
      </c>
      <c r="CK49" s="63">
        <f t="shared" si="21"/>
        <v>75.28735632183908</v>
      </c>
      <c r="CL49" s="21">
        <f t="shared" si="22"/>
        <v>-638</v>
      </c>
      <c r="CM49" s="56">
        <f t="shared" si="23"/>
        <v>-330</v>
      </c>
      <c r="CN49" s="56">
        <f t="shared" si="24"/>
        <v>2330</v>
      </c>
      <c r="CO49" s="56">
        <v>930</v>
      </c>
      <c r="CP49" s="56">
        <v>1400</v>
      </c>
      <c r="CQ49" s="56">
        <f t="shared" si="2"/>
        <v>2330</v>
      </c>
      <c r="CR49" s="186">
        <f t="shared" si="25"/>
        <v>0</v>
      </c>
    </row>
    <row r="50" spans="1:96" s="21" customFormat="1" ht="12.75" customHeight="1">
      <c r="A50" s="62"/>
      <c r="B50" s="4" t="s">
        <v>11</v>
      </c>
      <c r="C50" s="65"/>
      <c r="D50" s="60"/>
      <c r="E50" s="60"/>
      <c r="F50" s="61"/>
      <c r="G50" s="61"/>
      <c r="H50" s="61"/>
      <c r="I50" s="61"/>
      <c r="J50" s="61"/>
      <c r="K50" s="61"/>
      <c r="L50" s="61"/>
      <c r="M50" s="63"/>
      <c r="N50" s="62"/>
      <c r="O50" s="66"/>
      <c r="P50" s="66"/>
      <c r="Q50" s="63"/>
      <c r="R50" s="56"/>
      <c r="S50" s="63"/>
      <c r="T50" s="56"/>
      <c r="U50" s="63"/>
      <c r="V50" s="56"/>
      <c r="W50" s="56"/>
      <c r="X50" s="63"/>
      <c r="Y50" s="63"/>
      <c r="Z50" s="64"/>
      <c r="AA50" s="63"/>
      <c r="AB50" s="63"/>
      <c r="AC50" s="98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82"/>
      <c r="AU50" s="82"/>
      <c r="AV50" s="63"/>
      <c r="AW50" s="63"/>
      <c r="AX50" s="63"/>
      <c r="AY50" s="82"/>
      <c r="AZ50" s="82"/>
      <c r="BA50" s="109"/>
      <c r="BB50" s="82"/>
      <c r="BC50" s="63"/>
      <c r="BD50" s="63"/>
      <c r="BE50" s="63"/>
      <c r="BF50" s="82"/>
      <c r="BG50" s="106"/>
      <c r="BH50" s="63"/>
      <c r="BI50" s="135"/>
      <c r="BJ50" s="145"/>
      <c r="BK50" s="29"/>
      <c r="BL50" s="82"/>
      <c r="BM50" s="82"/>
      <c r="BN50" s="63"/>
      <c r="BO50" s="63"/>
      <c r="BP50" s="63"/>
      <c r="BQ50" s="82"/>
      <c r="BR50" s="82"/>
      <c r="BS50" s="63"/>
      <c r="BT50" s="82"/>
      <c r="BU50" s="63"/>
      <c r="BV50" s="63"/>
      <c r="BW50" s="63"/>
      <c r="BX50" s="82"/>
      <c r="BY50" s="160"/>
      <c r="BZ50" s="64"/>
      <c r="CA50" s="82"/>
      <c r="CB50" s="63"/>
      <c r="CC50" s="82"/>
      <c r="CD50" s="63"/>
      <c r="CE50" s="63"/>
      <c r="CF50" s="56"/>
      <c r="CG50" s="56"/>
      <c r="CH50" s="56"/>
      <c r="CI50" s="82"/>
      <c r="CJ50" s="82"/>
      <c r="CK50" s="63"/>
      <c r="CM50" s="56">
        <f t="shared" si="23"/>
        <v>0</v>
      </c>
      <c r="CN50" s="56"/>
      <c r="CO50" s="56"/>
      <c r="CP50" s="56"/>
      <c r="CQ50" s="56"/>
      <c r="CR50" s="186"/>
    </row>
    <row r="51" spans="1:96" s="21" customFormat="1" ht="15">
      <c r="A51" s="62">
        <v>4370801</v>
      </c>
      <c r="B51" s="3" t="s">
        <v>89</v>
      </c>
      <c r="C51" s="60">
        <v>13600</v>
      </c>
      <c r="D51" s="60"/>
      <c r="E51" s="60"/>
      <c r="F51" s="61"/>
      <c r="G51" s="61"/>
      <c r="H51" s="61"/>
      <c r="I51" s="61"/>
      <c r="J51" s="61"/>
      <c r="K51" s="61"/>
      <c r="L51" s="61"/>
      <c r="M51" s="63"/>
      <c r="N51" s="62"/>
      <c r="O51" s="66"/>
      <c r="P51" s="66"/>
      <c r="Q51" s="63"/>
      <c r="R51" s="56"/>
      <c r="S51" s="63"/>
      <c r="T51" s="56"/>
      <c r="U51" s="63"/>
      <c r="V51" s="56"/>
      <c r="W51" s="56"/>
      <c r="X51" s="63"/>
      <c r="Y51" s="63"/>
      <c r="Z51" s="64"/>
      <c r="AA51" s="63"/>
      <c r="AB51" s="63"/>
      <c r="AC51" s="98">
        <v>14899547.92</v>
      </c>
      <c r="AD51" s="56">
        <v>1360</v>
      </c>
      <c r="AE51" s="56"/>
      <c r="AF51" s="56">
        <v>4080</v>
      </c>
      <c r="AG51" s="56">
        <v>1167</v>
      </c>
      <c r="AH51" s="56">
        <v>1054571.22</v>
      </c>
      <c r="AI51" s="56">
        <v>1132</v>
      </c>
      <c r="AJ51" s="56">
        <v>1022943.12</v>
      </c>
      <c r="AK51" s="56">
        <v>3558</v>
      </c>
      <c r="AL51" s="56">
        <v>1360</v>
      </c>
      <c r="AM51" s="56">
        <f t="shared" si="3"/>
        <v>5440</v>
      </c>
      <c r="AN51" s="56">
        <v>6264</v>
      </c>
      <c r="AO51" s="56"/>
      <c r="AP51" s="56">
        <v>5577</v>
      </c>
      <c r="AQ51" s="56">
        <f t="shared" si="4"/>
        <v>3551</v>
      </c>
      <c r="AR51" s="56">
        <v>1597</v>
      </c>
      <c r="AS51" s="56">
        <f t="shared" si="5"/>
        <v>5148</v>
      </c>
      <c r="AT51" s="82">
        <f t="shared" si="6"/>
        <v>3208896.66</v>
      </c>
      <c r="AU51" s="82">
        <v>1421106.42</v>
      </c>
      <c r="AV51" s="63">
        <v>1722</v>
      </c>
      <c r="AW51" s="63">
        <v>7162</v>
      </c>
      <c r="AX51" s="63">
        <f t="shared" si="7"/>
        <v>6870</v>
      </c>
      <c r="AY51" s="82">
        <f t="shared" si="8"/>
        <v>4630003.08</v>
      </c>
      <c r="AZ51" s="82">
        <v>2076611.46</v>
      </c>
      <c r="BA51" s="109">
        <v>979</v>
      </c>
      <c r="BB51" s="82"/>
      <c r="BC51" s="63">
        <v>8073</v>
      </c>
      <c r="BD51" s="63">
        <v>7162</v>
      </c>
      <c r="BE51" s="63">
        <f t="shared" si="9"/>
        <v>7849</v>
      </c>
      <c r="BF51" s="82">
        <f t="shared" si="10"/>
        <v>6706614.54</v>
      </c>
      <c r="BG51" s="106">
        <v>1180605.47</v>
      </c>
      <c r="BH51" s="123">
        <v>1002</v>
      </c>
      <c r="BI51" s="131">
        <v>911</v>
      </c>
      <c r="BJ51" s="147">
        <f t="shared" si="11"/>
        <v>8984</v>
      </c>
      <c r="BK51" s="29">
        <f t="shared" si="12"/>
        <v>8851</v>
      </c>
      <c r="BL51" s="123">
        <v>1208341.86</v>
      </c>
      <c r="BM51" s="82">
        <f t="shared" si="13"/>
        <v>7887220.01</v>
      </c>
      <c r="BN51" s="63">
        <v>1116</v>
      </c>
      <c r="BO51" s="63">
        <v>8984</v>
      </c>
      <c r="BP51" s="63">
        <f t="shared" si="14"/>
        <v>9967</v>
      </c>
      <c r="BQ51" s="82">
        <f t="shared" si="15"/>
        <v>9095561.87</v>
      </c>
      <c r="BR51" s="82">
        <v>1345817.88</v>
      </c>
      <c r="BS51" s="63">
        <v>1301</v>
      </c>
      <c r="BT51" s="82">
        <v>1568914.93</v>
      </c>
      <c r="BU51" s="63">
        <v>10612</v>
      </c>
      <c r="BV51" s="63">
        <v>12240</v>
      </c>
      <c r="BW51" s="63">
        <f>BP51+BS51</f>
        <v>11268</v>
      </c>
      <c r="BX51" s="82">
        <f t="shared" si="16"/>
        <v>10441379.75</v>
      </c>
      <c r="BY51" s="162">
        <v>1600</v>
      </c>
      <c r="BZ51" s="166">
        <v>2245408</v>
      </c>
      <c r="CA51" s="82">
        <f>BT51+BX51</f>
        <v>12010294.68</v>
      </c>
      <c r="CB51" s="63">
        <f t="shared" si="17"/>
        <v>12868</v>
      </c>
      <c r="CC51" s="82">
        <f t="shared" si="18"/>
        <v>14255702.68</v>
      </c>
      <c r="CD51" s="63">
        <f t="shared" si="19"/>
        <v>105.13071895424837</v>
      </c>
      <c r="CE51" s="63">
        <f t="shared" si="20"/>
        <v>94.61764705882352</v>
      </c>
      <c r="CF51" s="56">
        <v>2720</v>
      </c>
      <c r="CG51" s="56">
        <v>2293</v>
      </c>
      <c r="CH51" s="56">
        <v>1258</v>
      </c>
      <c r="CI51" s="82">
        <v>2072092.38</v>
      </c>
      <c r="CJ51" s="82">
        <v>1136804.28</v>
      </c>
      <c r="CK51" s="63">
        <f t="shared" si="21"/>
        <v>84.30147058823529</v>
      </c>
      <c r="CL51" s="21">
        <f t="shared" si="22"/>
        <v>687</v>
      </c>
      <c r="CM51" s="56">
        <f t="shared" si="23"/>
        <v>628</v>
      </c>
      <c r="CN51" s="56">
        <f t="shared" si="24"/>
        <v>732</v>
      </c>
      <c r="CO51" s="56">
        <v>1360</v>
      </c>
      <c r="CP51" s="56">
        <v>820</v>
      </c>
      <c r="CQ51" s="56">
        <f t="shared" si="2"/>
        <v>2180</v>
      </c>
      <c r="CR51" s="186">
        <f t="shared" si="25"/>
        <v>1448</v>
      </c>
    </row>
    <row r="52" spans="1:96" s="21" customFormat="1" ht="15">
      <c r="A52" s="62">
        <v>4370901</v>
      </c>
      <c r="B52" s="3" t="s">
        <v>82</v>
      </c>
      <c r="C52" s="60">
        <v>14500</v>
      </c>
      <c r="D52" s="60"/>
      <c r="E52" s="60"/>
      <c r="F52" s="61"/>
      <c r="G52" s="61"/>
      <c r="H52" s="61"/>
      <c r="I52" s="61"/>
      <c r="J52" s="61"/>
      <c r="K52" s="61"/>
      <c r="L52" s="61"/>
      <c r="M52" s="63"/>
      <c r="N52" s="62"/>
      <c r="O52" s="66"/>
      <c r="P52" s="66"/>
      <c r="Q52" s="63"/>
      <c r="R52" s="56"/>
      <c r="S52" s="63"/>
      <c r="T52" s="56"/>
      <c r="U52" s="63"/>
      <c r="V52" s="56"/>
      <c r="W52" s="56"/>
      <c r="X52" s="63"/>
      <c r="Y52" s="63"/>
      <c r="Z52" s="64"/>
      <c r="AA52" s="63"/>
      <c r="AB52" s="63"/>
      <c r="AC52" s="101">
        <v>22472390</v>
      </c>
      <c r="AD52" s="56">
        <v>1000</v>
      </c>
      <c r="AE52" s="56"/>
      <c r="AF52" s="56">
        <v>3000</v>
      </c>
      <c r="AG52" s="56">
        <v>1240</v>
      </c>
      <c r="AH52" s="56">
        <v>1442950.8</v>
      </c>
      <c r="AI52" s="56">
        <v>1144</v>
      </c>
      <c r="AJ52" s="56">
        <v>1331238.48</v>
      </c>
      <c r="AK52" s="56">
        <v>3630</v>
      </c>
      <c r="AL52" s="56">
        <v>1500</v>
      </c>
      <c r="AM52" s="56">
        <f t="shared" si="3"/>
        <v>4500</v>
      </c>
      <c r="AN52" s="56">
        <v>6000</v>
      </c>
      <c r="AO52" s="56"/>
      <c r="AP52" s="56">
        <v>5141</v>
      </c>
      <c r="AQ52" s="56">
        <f t="shared" si="4"/>
        <v>3629</v>
      </c>
      <c r="AR52" s="56">
        <v>1373</v>
      </c>
      <c r="AS52" s="56">
        <f t="shared" si="5"/>
        <v>5002</v>
      </c>
      <c r="AT52" s="82">
        <f t="shared" si="6"/>
        <v>4222958.43</v>
      </c>
      <c r="AU52" s="82">
        <v>1575146.79</v>
      </c>
      <c r="AV52" s="63">
        <v>1572</v>
      </c>
      <c r="AW52" s="63">
        <v>7000</v>
      </c>
      <c r="AX52" s="63">
        <f t="shared" si="7"/>
        <v>6574</v>
      </c>
      <c r="AY52" s="82">
        <f t="shared" si="8"/>
        <v>5798105.22</v>
      </c>
      <c r="AZ52" s="82">
        <v>2436317.04</v>
      </c>
      <c r="BA52" s="109">
        <v>1365</v>
      </c>
      <c r="BB52" s="82"/>
      <c r="BC52" s="63">
        <v>8500</v>
      </c>
      <c r="BD52" s="63">
        <v>7000</v>
      </c>
      <c r="BE52" s="63">
        <f t="shared" si="9"/>
        <v>7939</v>
      </c>
      <c r="BF52" s="82">
        <f t="shared" si="10"/>
        <v>8234422.26</v>
      </c>
      <c r="BG52" s="106">
        <v>2115504.3</v>
      </c>
      <c r="BH52" s="123">
        <v>584</v>
      </c>
      <c r="BI52" s="131">
        <v>962</v>
      </c>
      <c r="BJ52" s="147">
        <f t="shared" si="11"/>
        <v>9462</v>
      </c>
      <c r="BK52" s="29">
        <f t="shared" si="12"/>
        <v>8523</v>
      </c>
      <c r="BL52" s="123">
        <v>905094.88</v>
      </c>
      <c r="BM52" s="82">
        <f t="shared" si="13"/>
        <v>10349926.559999999</v>
      </c>
      <c r="BN52" s="63">
        <v>542</v>
      </c>
      <c r="BO52" s="63">
        <v>10000</v>
      </c>
      <c r="BP52" s="63">
        <f t="shared" si="14"/>
        <v>9065</v>
      </c>
      <c r="BQ52" s="82">
        <f t="shared" si="15"/>
        <v>11255021.44</v>
      </c>
      <c r="BR52" s="82">
        <v>840002.44</v>
      </c>
      <c r="BS52" s="63">
        <v>1011</v>
      </c>
      <c r="BT52" s="82">
        <v>1566868.02</v>
      </c>
      <c r="BU52" s="63">
        <v>11000</v>
      </c>
      <c r="BV52" s="63">
        <v>12500</v>
      </c>
      <c r="BW52" s="63">
        <f>BP52+BS52</f>
        <v>10076</v>
      </c>
      <c r="BX52" s="82">
        <f t="shared" si="16"/>
        <v>12095023.879999999</v>
      </c>
      <c r="BY52" s="162">
        <v>1097</v>
      </c>
      <c r="BZ52" s="166">
        <v>1985537.09</v>
      </c>
      <c r="CA52" s="82">
        <f>BT52+BX52</f>
        <v>13661891.899999999</v>
      </c>
      <c r="CB52" s="63">
        <f t="shared" si="17"/>
        <v>11173</v>
      </c>
      <c r="CC52" s="82">
        <f t="shared" si="18"/>
        <v>15647428.989999998</v>
      </c>
      <c r="CD52" s="63">
        <f t="shared" si="19"/>
        <v>89.384</v>
      </c>
      <c r="CE52" s="63">
        <f t="shared" si="20"/>
        <v>77.0551724137931</v>
      </c>
      <c r="CF52" s="56">
        <v>2500</v>
      </c>
      <c r="CG52" s="56">
        <v>2374</v>
      </c>
      <c r="CH52" s="56">
        <v>1255</v>
      </c>
      <c r="CI52" s="82">
        <v>2762552.58</v>
      </c>
      <c r="CJ52" s="82">
        <v>1460405.85</v>
      </c>
      <c r="CK52" s="63">
        <f t="shared" si="21"/>
        <v>94.96</v>
      </c>
      <c r="CL52" s="21">
        <f t="shared" si="22"/>
        <v>939</v>
      </c>
      <c r="CM52" s="56">
        <f t="shared" si="23"/>
        <v>-1327</v>
      </c>
      <c r="CN52" s="56">
        <f t="shared" si="24"/>
        <v>3327</v>
      </c>
      <c r="CO52" s="56">
        <v>2327</v>
      </c>
      <c r="CP52" s="56">
        <v>1000</v>
      </c>
      <c r="CQ52" s="56">
        <f t="shared" si="2"/>
        <v>3327</v>
      </c>
      <c r="CR52" s="186">
        <f t="shared" si="25"/>
        <v>0</v>
      </c>
    </row>
    <row r="53" spans="1:96" s="21" customFormat="1" ht="15">
      <c r="A53" s="62">
        <v>4372401</v>
      </c>
      <c r="B53" s="3" t="s">
        <v>186</v>
      </c>
      <c r="C53" s="60">
        <v>500</v>
      </c>
      <c r="D53" s="60"/>
      <c r="E53" s="60"/>
      <c r="F53" s="61"/>
      <c r="G53" s="61"/>
      <c r="H53" s="61"/>
      <c r="I53" s="61"/>
      <c r="J53" s="61"/>
      <c r="K53" s="61"/>
      <c r="L53" s="61"/>
      <c r="M53" s="63"/>
      <c r="N53" s="62"/>
      <c r="O53" s="66"/>
      <c r="P53" s="66"/>
      <c r="Q53" s="63"/>
      <c r="R53" s="56"/>
      <c r="S53" s="63"/>
      <c r="T53" s="56"/>
      <c r="U53" s="63"/>
      <c r="V53" s="56"/>
      <c r="W53" s="56"/>
      <c r="X53" s="63"/>
      <c r="Y53" s="63"/>
      <c r="Z53" s="64"/>
      <c r="AA53" s="63"/>
      <c r="AB53" s="63"/>
      <c r="AC53" s="103">
        <v>474855</v>
      </c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82"/>
      <c r="AU53" s="82"/>
      <c r="AV53" s="63"/>
      <c r="AW53" s="63"/>
      <c r="AX53" s="63"/>
      <c r="AY53" s="82"/>
      <c r="AZ53" s="82"/>
      <c r="BA53" s="109"/>
      <c r="BB53" s="82"/>
      <c r="BC53" s="63"/>
      <c r="BD53" s="63"/>
      <c r="BE53" s="63"/>
      <c r="BF53" s="82"/>
      <c r="BG53" s="106"/>
      <c r="BH53" s="123"/>
      <c r="BI53" s="131"/>
      <c r="BJ53" s="147"/>
      <c r="BK53" s="29"/>
      <c r="BL53" s="123"/>
      <c r="BM53" s="82"/>
      <c r="BN53" s="63"/>
      <c r="BO53" s="63"/>
      <c r="BP53" s="63"/>
      <c r="BQ53" s="82"/>
      <c r="BR53" s="82"/>
      <c r="BS53" s="63"/>
      <c r="BT53" s="82"/>
      <c r="BU53" s="63"/>
      <c r="BV53" s="63"/>
      <c r="BW53" s="63"/>
      <c r="BX53" s="82"/>
      <c r="BY53" s="162"/>
      <c r="BZ53" s="166"/>
      <c r="CA53" s="82"/>
      <c r="CB53" s="63"/>
      <c r="CC53" s="82"/>
      <c r="CD53" s="63"/>
      <c r="CE53" s="63"/>
      <c r="CF53" s="56"/>
      <c r="CG53" s="56"/>
      <c r="CH53" s="56"/>
      <c r="CI53" s="82"/>
      <c r="CJ53" s="82"/>
      <c r="CK53" s="63"/>
      <c r="CM53" s="56"/>
      <c r="CN53" s="56"/>
      <c r="CO53" s="56">
        <v>500</v>
      </c>
      <c r="CP53" s="56">
        <v>0</v>
      </c>
      <c r="CQ53" s="56">
        <f t="shared" si="2"/>
        <v>500</v>
      </c>
      <c r="CR53" s="186">
        <f t="shared" si="25"/>
        <v>500</v>
      </c>
    </row>
    <row r="54" spans="1:96" s="21" customFormat="1" ht="12.75" customHeight="1">
      <c r="A54" s="62"/>
      <c r="B54" s="4" t="s">
        <v>12</v>
      </c>
      <c r="C54" s="65"/>
      <c r="D54" s="60"/>
      <c r="E54" s="60"/>
      <c r="F54" s="61"/>
      <c r="G54" s="61"/>
      <c r="H54" s="61"/>
      <c r="I54" s="61"/>
      <c r="J54" s="61"/>
      <c r="K54" s="61"/>
      <c r="L54" s="61"/>
      <c r="M54" s="63"/>
      <c r="N54" s="62"/>
      <c r="O54" s="66"/>
      <c r="P54" s="66"/>
      <c r="Q54" s="63"/>
      <c r="R54" s="56"/>
      <c r="S54" s="63"/>
      <c r="T54" s="56"/>
      <c r="U54" s="63"/>
      <c r="V54" s="56"/>
      <c r="W54" s="56"/>
      <c r="X54" s="63"/>
      <c r="Y54" s="63"/>
      <c r="Z54" s="64"/>
      <c r="AA54" s="63"/>
      <c r="AB54" s="63"/>
      <c r="AC54" s="98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82"/>
      <c r="AU54" s="82"/>
      <c r="AV54" s="63"/>
      <c r="AW54" s="63"/>
      <c r="AX54" s="63"/>
      <c r="AY54" s="82"/>
      <c r="AZ54" s="82"/>
      <c r="BA54" s="109"/>
      <c r="BB54" s="82"/>
      <c r="BC54" s="63"/>
      <c r="BD54" s="63"/>
      <c r="BE54" s="63"/>
      <c r="BF54" s="82"/>
      <c r="BG54" s="106"/>
      <c r="BH54" s="63"/>
      <c r="BI54" s="135"/>
      <c r="BJ54" s="145"/>
      <c r="BK54" s="29"/>
      <c r="BL54" s="82"/>
      <c r="BM54" s="82"/>
      <c r="BN54" s="63"/>
      <c r="BO54" s="63"/>
      <c r="BP54" s="63"/>
      <c r="BQ54" s="82"/>
      <c r="BR54" s="82"/>
      <c r="BS54" s="63"/>
      <c r="BT54" s="82"/>
      <c r="BU54" s="63"/>
      <c r="BV54" s="63"/>
      <c r="BW54" s="63"/>
      <c r="BX54" s="82"/>
      <c r="BY54" s="160"/>
      <c r="BZ54" s="64"/>
      <c r="CA54" s="82"/>
      <c r="CB54" s="63"/>
      <c r="CC54" s="82"/>
      <c r="CD54" s="63"/>
      <c r="CE54" s="63"/>
      <c r="CF54" s="63"/>
      <c r="CG54" s="56"/>
      <c r="CH54" s="56"/>
      <c r="CI54" s="82"/>
      <c r="CJ54" s="82"/>
      <c r="CK54" s="63"/>
      <c r="CM54" s="56"/>
      <c r="CN54" s="56"/>
      <c r="CO54" s="56"/>
      <c r="CP54" s="56"/>
      <c r="CQ54" s="56"/>
      <c r="CR54" s="186"/>
    </row>
    <row r="55" spans="1:96" s="21" customFormat="1" ht="15" hidden="1">
      <c r="A55" s="62"/>
      <c r="B55" s="4"/>
      <c r="C55" s="65"/>
      <c r="D55" s="60"/>
      <c r="E55" s="60"/>
      <c r="F55" s="61"/>
      <c r="G55" s="61"/>
      <c r="H55" s="61"/>
      <c r="I55" s="61"/>
      <c r="J55" s="61"/>
      <c r="K55" s="61"/>
      <c r="L55" s="61"/>
      <c r="M55" s="63"/>
      <c r="N55" s="62"/>
      <c r="O55" s="66"/>
      <c r="P55" s="66"/>
      <c r="Q55" s="63"/>
      <c r="R55" s="56"/>
      <c r="S55" s="63"/>
      <c r="T55" s="56"/>
      <c r="U55" s="63"/>
      <c r="V55" s="56"/>
      <c r="W55" s="56"/>
      <c r="X55" s="63"/>
      <c r="Y55" s="63"/>
      <c r="Z55" s="64"/>
      <c r="AA55" s="63"/>
      <c r="AB55" s="63"/>
      <c r="AC55" s="98"/>
      <c r="AD55" s="56"/>
      <c r="AE55" s="56"/>
      <c r="AF55" s="56"/>
      <c r="AG55" s="56"/>
      <c r="AH55" s="56"/>
      <c r="AI55" s="56"/>
      <c r="AJ55" s="56"/>
      <c r="AK55" s="56"/>
      <c r="AL55" s="56"/>
      <c r="AM55" s="56">
        <f t="shared" si="3"/>
        <v>0</v>
      </c>
      <c r="AN55" s="56"/>
      <c r="AO55" s="56"/>
      <c r="AP55" s="56"/>
      <c r="AQ55" s="56">
        <f t="shared" si="4"/>
        <v>0</v>
      </c>
      <c r="AR55" s="56"/>
      <c r="AS55" s="56">
        <f t="shared" si="5"/>
        <v>0</v>
      </c>
      <c r="AT55" s="82">
        <f t="shared" si="6"/>
        <v>0</v>
      </c>
      <c r="AU55" s="82"/>
      <c r="AV55" s="63"/>
      <c r="AW55" s="63"/>
      <c r="AX55" s="63">
        <f t="shared" si="7"/>
        <v>0</v>
      </c>
      <c r="AY55" s="82">
        <f t="shared" si="8"/>
        <v>0</v>
      </c>
      <c r="AZ55" s="82"/>
      <c r="BA55" s="109"/>
      <c r="BB55" s="82"/>
      <c r="BC55" s="63"/>
      <c r="BD55" s="63"/>
      <c r="BE55" s="63">
        <f t="shared" si="9"/>
        <v>0</v>
      </c>
      <c r="BF55" s="82">
        <f t="shared" si="10"/>
        <v>0</v>
      </c>
      <c r="BG55" s="106"/>
      <c r="BH55" s="63"/>
      <c r="BI55" s="135"/>
      <c r="BJ55" s="145">
        <f t="shared" si="11"/>
        <v>0</v>
      </c>
      <c r="BK55" s="29">
        <f t="shared" si="12"/>
        <v>0</v>
      </c>
      <c r="BL55" s="82"/>
      <c r="BM55" s="82">
        <f t="shared" si="13"/>
        <v>0</v>
      </c>
      <c r="BN55" s="63"/>
      <c r="BO55" s="63"/>
      <c r="BP55" s="63">
        <f t="shared" si="14"/>
        <v>0</v>
      </c>
      <c r="BQ55" s="82">
        <f t="shared" si="15"/>
        <v>0</v>
      </c>
      <c r="BR55" s="82"/>
      <c r="BS55" s="63"/>
      <c r="BT55" s="82"/>
      <c r="BU55" s="63"/>
      <c r="BV55" s="63"/>
      <c r="BW55" s="63">
        <f aca="true" t="shared" si="28" ref="BW55:BW62">BP55+BS55</f>
        <v>0</v>
      </c>
      <c r="BX55" s="82">
        <f t="shared" si="16"/>
        <v>0</v>
      </c>
      <c r="BY55" s="160"/>
      <c r="BZ55" s="64"/>
      <c r="CA55" s="82">
        <f aca="true" t="shared" si="29" ref="CA55:CA62">BT55+BX55</f>
        <v>0</v>
      </c>
      <c r="CB55" s="63">
        <f t="shared" si="17"/>
        <v>0</v>
      </c>
      <c r="CC55" s="82">
        <f t="shared" si="18"/>
        <v>0</v>
      </c>
      <c r="CD55" s="63" t="e">
        <f t="shared" si="19"/>
        <v>#DIV/0!</v>
      </c>
      <c r="CE55" s="63" t="e">
        <f t="shared" si="20"/>
        <v>#DIV/0!</v>
      </c>
      <c r="CF55" s="63"/>
      <c r="CG55" s="56">
        <f aca="true" t="shared" si="30" ref="CG55:CG60">AG55+AI55</f>
        <v>0</v>
      </c>
      <c r="CH55" s="56"/>
      <c r="CI55" s="82">
        <f aca="true" t="shared" si="31" ref="CI55:CI60">AH55+AJ55</f>
        <v>0</v>
      </c>
      <c r="CJ55" s="82"/>
      <c r="CK55" s="63" t="e">
        <f t="shared" si="21"/>
        <v>#DIV/0!</v>
      </c>
      <c r="CL55" s="21">
        <f t="shared" si="22"/>
        <v>0</v>
      </c>
      <c r="CM55" s="56">
        <f t="shared" si="23"/>
        <v>0</v>
      </c>
      <c r="CN55" s="56">
        <f t="shared" si="24"/>
        <v>0</v>
      </c>
      <c r="CO55" s="56"/>
      <c r="CP55" s="56"/>
      <c r="CQ55" s="56">
        <f t="shared" si="2"/>
        <v>0</v>
      </c>
      <c r="CR55" s="186">
        <f t="shared" si="25"/>
        <v>0</v>
      </c>
    </row>
    <row r="56" spans="1:96" s="21" customFormat="1" ht="15">
      <c r="A56" s="62">
        <v>4401201</v>
      </c>
      <c r="B56" s="3" t="s">
        <v>83</v>
      </c>
      <c r="C56" s="60">
        <v>1700</v>
      </c>
      <c r="D56" s="60"/>
      <c r="E56" s="60"/>
      <c r="F56" s="61"/>
      <c r="G56" s="61"/>
      <c r="H56" s="61"/>
      <c r="I56" s="61"/>
      <c r="J56" s="61"/>
      <c r="K56" s="61"/>
      <c r="L56" s="61"/>
      <c r="M56" s="63"/>
      <c r="N56" s="62"/>
      <c r="O56" s="66"/>
      <c r="P56" s="66"/>
      <c r="Q56" s="63"/>
      <c r="R56" s="56"/>
      <c r="S56" s="56"/>
      <c r="T56" s="56"/>
      <c r="U56" s="63"/>
      <c r="V56" s="56"/>
      <c r="W56" s="56"/>
      <c r="X56" s="63"/>
      <c r="Y56" s="63"/>
      <c r="Z56" s="64"/>
      <c r="AA56" s="63"/>
      <c r="AB56" s="63"/>
      <c r="AC56" s="98">
        <v>1830208.56</v>
      </c>
      <c r="AD56" s="56">
        <v>163</v>
      </c>
      <c r="AE56" s="56"/>
      <c r="AF56" s="56">
        <v>396</v>
      </c>
      <c r="AG56" s="56">
        <v>41</v>
      </c>
      <c r="AH56" s="56">
        <v>36735.18</v>
      </c>
      <c r="AI56" s="56">
        <v>118</v>
      </c>
      <c r="AJ56" s="56">
        <v>105725.64</v>
      </c>
      <c r="AK56" s="56">
        <v>334</v>
      </c>
      <c r="AL56" s="56">
        <v>168</v>
      </c>
      <c r="AM56" s="56">
        <f t="shared" si="3"/>
        <v>564</v>
      </c>
      <c r="AN56" s="56">
        <v>728</v>
      </c>
      <c r="AO56" s="56"/>
      <c r="AP56" s="56">
        <v>525</v>
      </c>
      <c r="AQ56" s="56">
        <f t="shared" si="4"/>
        <v>301</v>
      </c>
      <c r="AR56" s="56">
        <v>178</v>
      </c>
      <c r="AS56" s="56">
        <f t="shared" si="5"/>
        <v>479</v>
      </c>
      <c r="AT56" s="82">
        <f t="shared" si="6"/>
        <v>269689.98</v>
      </c>
      <c r="AU56" s="82">
        <v>153759.96</v>
      </c>
      <c r="AV56" s="63">
        <v>158</v>
      </c>
      <c r="AW56" s="63">
        <v>890</v>
      </c>
      <c r="AX56" s="63">
        <f t="shared" si="7"/>
        <v>637</v>
      </c>
      <c r="AY56" s="82">
        <f t="shared" si="8"/>
        <v>423449.93999999994</v>
      </c>
      <c r="AZ56" s="82">
        <v>185021.16</v>
      </c>
      <c r="BA56" s="109">
        <v>123</v>
      </c>
      <c r="BB56" s="82"/>
      <c r="BC56" s="63">
        <v>1052</v>
      </c>
      <c r="BD56" s="63">
        <v>760</v>
      </c>
      <c r="BE56" s="63">
        <f t="shared" si="9"/>
        <v>760</v>
      </c>
      <c r="BF56" s="82">
        <f t="shared" si="10"/>
        <v>608471.1</v>
      </c>
      <c r="BG56" s="106">
        <v>144035.46</v>
      </c>
      <c r="BH56" s="123">
        <v>153</v>
      </c>
      <c r="BI56" s="141">
        <v>162</v>
      </c>
      <c r="BJ56" s="147">
        <f t="shared" si="11"/>
        <v>1214</v>
      </c>
      <c r="BK56" s="29">
        <f t="shared" si="12"/>
        <v>913</v>
      </c>
      <c r="BL56" s="123">
        <v>179166.06</v>
      </c>
      <c r="BM56" s="82">
        <f t="shared" si="13"/>
        <v>752506.5599999999</v>
      </c>
      <c r="BN56" s="63">
        <v>85</v>
      </c>
      <c r="BO56" s="63">
        <v>1214</v>
      </c>
      <c r="BP56" s="63">
        <f t="shared" si="14"/>
        <v>998</v>
      </c>
      <c r="BQ56" s="82">
        <f t="shared" si="15"/>
        <v>931672.6199999999</v>
      </c>
      <c r="BR56" s="82">
        <v>99536.7</v>
      </c>
      <c r="BS56" s="63">
        <v>139</v>
      </c>
      <c r="BT56" s="82">
        <v>162771.78</v>
      </c>
      <c r="BU56" s="63">
        <v>1376</v>
      </c>
      <c r="BV56" s="63">
        <v>1538</v>
      </c>
      <c r="BW56" s="63">
        <f t="shared" si="28"/>
        <v>1137</v>
      </c>
      <c r="BX56" s="82">
        <f t="shared" si="16"/>
        <v>1031209.3199999998</v>
      </c>
      <c r="BY56" s="162">
        <v>240</v>
      </c>
      <c r="BZ56" s="166">
        <v>324391.2</v>
      </c>
      <c r="CA56" s="82">
        <f t="shared" si="29"/>
        <v>1193981.0999999999</v>
      </c>
      <c r="CB56" s="63">
        <f t="shared" si="17"/>
        <v>1377</v>
      </c>
      <c r="CC56" s="82">
        <f t="shared" si="18"/>
        <v>1518372.2999999998</v>
      </c>
      <c r="CD56" s="63">
        <f t="shared" si="19"/>
        <v>89.53185955786735</v>
      </c>
      <c r="CE56" s="63">
        <f t="shared" si="20"/>
        <v>81</v>
      </c>
      <c r="CF56" s="56">
        <v>228</v>
      </c>
      <c r="CG56" s="56">
        <f t="shared" si="30"/>
        <v>159</v>
      </c>
      <c r="CH56" s="56">
        <v>142</v>
      </c>
      <c r="CI56" s="82">
        <f t="shared" si="31"/>
        <v>142460.82</v>
      </c>
      <c r="CJ56" s="82">
        <v>127229.16</v>
      </c>
      <c r="CK56" s="63">
        <f t="shared" si="21"/>
        <v>69.73684210526315</v>
      </c>
      <c r="CL56" s="21">
        <f t="shared" si="22"/>
        <v>-130</v>
      </c>
      <c r="CM56" s="56">
        <f t="shared" si="23"/>
        <v>-161</v>
      </c>
      <c r="CN56" s="56">
        <f t="shared" si="24"/>
        <v>323</v>
      </c>
      <c r="CO56" s="56">
        <v>306</v>
      </c>
      <c r="CP56" s="56">
        <v>53</v>
      </c>
      <c r="CQ56" s="56">
        <f t="shared" si="2"/>
        <v>359</v>
      </c>
      <c r="CR56" s="186">
        <f t="shared" si="25"/>
        <v>36</v>
      </c>
    </row>
    <row r="57" spans="1:96" s="21" customFormat="1" ht="12.75" customHeight="1">
      <c r="A57" s="62">
        <v>4401701</v>
      </c>
      <c r="B57" s="3" t="s">
        <v>84</v>
      </c>
      <c r="C57" s="60">
        <v>2200</v>
      </c>
      <c r="D57" s="60"/>
      <c r="E57" s="60"/>
      <c r="F57" s="61"/>
      <c r="G57" s="61"/>
      <c r="H57" s="61"/>
      <c r="I57" s="61"/>
      <c r="J57" s="61"/>
      <c r="K57" s="61"/>
      <c r="L57" s="61"/>
      <c r="M57" s="63"/>
      <c r="N57" s="62"/>
      <c r="O57" s="66"/>
      <c r="P57" s="66"/>
      <c r="Q57" s="63"/>
      <c r="R57" s="56"/>
      <c r="S57" s="56"/>
      <c r="T57" s="56"/>
      <c r="U57" s="63"/>
      <c r="V57" s="56"/>
      <c r="W57" s="56"/>
      <c r="X57" s="63"/>
      <c r="Y57" s="63"/>
      <c r="Z57" s="64"/>
      <c r="AA57" s="63"/>
      <c r="AB57" s="63"/>
      <c r="AC57" s="98">
        <v>2878192.12</v>
      </c>
      <c r="AD57" s="56">
        <v>0</v>
      </c>
      <c r="AE57" s="56"/>
      <c r="AF57" s="56">
        <v>480</v>
      </c>
      <c r="AG57" s="56"/>
      <c r="AH57" s="56"/>
      <c r="AI57" s="56">
        <v>240</v>
      </c>
      <c r="AJ57" s="56">
        <v>251251.2</v>
      </c>
      <c r="AK57" s="56">
        <v>484</v>
      </c>
      <c r="AL57" s="56">
        <v>215</v>
      </c>
      <c r="AM57" s="56">
        <f t="shared" si="3"/>
        <v>695</v>
      </c>
      <c r="AN57" s="56">
        <v>910</v>
      </c>
      <c r="AO57" s="56"/>
      <c r="AP57" s="56">
        <v>715</v>
      </c>
      <c r="AQ57" s="56">
        <f t="shared" si="4"/>
        <v>471</v>
      </c>
      <c r="AR57" s="56">
        <v>200</v>
      </c>
      <c r="AS57" s="56">
        <f t="shared" si="5"/>
        <v>671</v>
      </c>
      <c r="AT57" s="82">
        <f t="shared" si="6"/>
        <v>493080.48</v>
      </c>
      <c r="AU57" s="82">
        <v>211184.91</v>
      </c>
      <c r="AV57" s="63">
        <v>231</v>
      </c>
      <c r="AW57" s="63">
        <v>1125</v>
      </c>
      <c r="AX57" s="63">
        <f t="shared" si="7"/>
        <v>902</v>
      </c>
      <c r="AY57" s="82">
        <f t="shared" si="8"/>
        <v>704265.39</v>
      </c>
      <c r="AZ57" s="82">
        <v>329775.6</v>
      </c>
      <c r="BA57" s="109">
        <v>220</v>
      </c>
      <c r="BB57" s="82"/>
      <c r="BC57" s="63">
        <v>1340</v>
      </c>
      <c r="BD57" s="63">
        <v>1100</v>
      </c>
      <c r="BE57" s="63">
        <f t="shared" si="9"/>
        <v>1122</v>
      </c>
      <c r="BF57" s="82">
        <f t="shared" si="10"/>
        <v>1034040.99</v>
      </c>
      <c r="BG57" s="106">
        <v>314072</v>
      </c>
      <c r="BH57" s="123">
        <v>213</v>
      </c>
      <c r="BI57" s="141">
        <v>215</v>
      </c>
      <c r="BJ57" s="147">
        <f t="shared" si="11"/>
        <v>1555</v>
      </c>
      <c r="BK57" s="29">
        <f t="shared" si="12"/>
        <v>1335</v>
      </c>
      <c r="BL57" s="123">
        <v>304078.8</v>
      </c>
      <c r="BM57" s="82">
        <f t="shared" si="13"/>
        <v>1348112.99</v>
      </c>
      <c r="BN57" s="63">
        <v>229</v>
      </c>
      <c r="BO57" s="63">
        <v>1547</v>
      </c>
      <c r="BP57" s="63">
        <f t="shared" si="14"/>
        <v>1564</v>
      </c>
      <c r="BQ57" s="82">
        <f t="shared" si="15"/>
        <v>1652191.79</v>
      </c>
      <c r="BR57" s="82">
        <v>326920.4</v>
      </c>
      <c r="BS57" s="63">
        <v>221</v>
      </c>
      <c r="BT57" s="82">
        <v>315288.4</v>
      </c>
      <c r="BU57" s="63">
        <v>1770</v>
      </c>
      <c r="BV57" s="63">
        <v>1985</v>
      </c>
      <c r="BW57" s="63">
        <f t="shared" si="28"/>
        <v>1785</v>
      </c>
      <c r="BX57" s="82">
        <f t="shared" si="16"/>
        <v>1979112.19</v>
      </c>
      <c r="BY57" s="162">
        <v>214</v>
      </c>
      <c r="BZ57" s="166">
        <v>352361.7</v>
      </c>
      <c r="CA57" s="82">
        <f t="shared" si="29"/>
        <v>2294400.59</v>
      </c>
      <c r="CB57" s="63">
        <f t="shared" si="17"/>
        <v>1999</v>
      </c>
      <c r="CC57" s="82">
        <f t="shared" si="18"/>
        <v>2646762.29</v>
      </c>
      <c r="CD57" s="63">
        <f t="shared" si="19"/>
        <v>100.70528967254408</v>
      </c>
      <c r="CE57" s="63">
        <f t="shared" si="20"/>
        <v>90.86363636363637</v>
      </c>
      <c r="CF57" s="56">
        <v>240</v>
      </c>
      <c r="CG57" s="56">
        <f t="shared" si="30"/>
        <v>240</v>
      </c>
      <c r="CH57" s="56">
        <v>231</v>
      </c>
      <c r="CI57" s="82">
        <f t="shared" si="31"/>
        <v>251251.2</v>
      </c>
      <c r="CJ57" s="82">
        <v>241829.28</v>
      </c>
      <c r="CK57" s="63">
        <f t="shared" si="21"/>
        <v>100</v>
      </c>
      <c r="CL57" s="21">
        <f t="shared" si="22"/>
        <v>-3</v>
      </c>
      <c r="CM57" s="56">
        <f t="shared" si="23"/>
        <v>14</v>
      </c>
      <c r="CN57" s="56">
        <f t="shared" si="24"/>
        <v>201</v>
      </c>
      <c r="CO57" s="56">
        <v>201</v>
      </c>
      <c r="CP57" s="56">
        <v>0</v>
      </c>
      <c r="CQ57" s="56">
        <f t="shared" si="2"/>
        <v>201</v>
      </c>
      <c r="CR57" s="186">
        <f t="shared" si="25"/>
        <v>0</v>
      </c>
    </row>
    <row r="58" spans="1:96" s="21" customFormat="1" ht="12" customHeight="1">
      <c r="A58" s="62">
        <v>4402101</v>
      </c>
      <c r="B58" s="3" t="s">
        <v>85</v>
      </c>
      <c r="C58" s="60">
        <v>2400</v>
      </c>
      <c r="D58" s="60"/>
      <c r="E58" s="60"/>
      <c r="F58" s="61"/>
      <c r="G58" s="61"/>
      <c r="H58" s="61"/>
      <c r="I58" s="61"/>
      <c r="J58" s="61"/>
      <c r="K58" s="61"/>
      <c r="L58" s="61"/>
      <c r="M58" s="63"/>
      <c r="N58" s="62"/>
      <c r="O58" s="66"/>
      <c r="P58" s="66"/>
      <c r="Q58" s="63"/>
      <c r="R58" s="56"/>
      <c r="S58" s="56"/>
      <c r="T58" s="56"/>
      <c r="U58" s="63"/>
      <c r="V58" s="56"/>
      <c r="W58" s="56"/>
      <c r="X58" s="63"/>
      <c r="Y58" s="63"/>
      <c r="Z58" s="64"/>
      <c r="AA58" s="63"/>
      <c r="AB58" s="63"/>
      <c r="AC58" s="98">
        <v>3121839.75</v>
      </c>
      <c r="AD58" s="56">
        <v>100</v>
      </c>
      <c r="AE58" s="56"/>
      <c r="AF58" s="56">
        <v>800</v>
      </c>
      <c r="AG58" s="56">
        <v>106</v>
      </c>
      <c r="AH58" s="56">
        <v>99648.48</v>
      </c>
      <c r="AI58" s="56">
        <v>294</v>
      </c>
      <c r="AJ58" s="56">
        <v>276383.52</v>
      </c>
      <c r="AK58" s="56">
        <v>823</v>
      </c>
      <c r="AL58" s="56">
        <v>200</v>
      </c>
      <c r="AM58" s="56">
        <f t="shared" si="3"/>
        <v>1000</v>
      </c>
      <c r="AN58" s="56">
        <v>1129</v>
      </c>
      <c r="AO58" s="56"/>
      <c r="AP58" s="56">
        <v>1316</v>
      </c>
      <c r="AQ58" s="56">
        <f t="shared" si="4"/>
        <v>738</v>
      </c>
      <c r="AR58" s="56">
        <v>217</v>
      </c>
      <c r="AS58" s="56">
        <f t="shared" si="5"/>
        <v>955</v>
      </c>
      <c r="AT58" s="82">
        <f t="shared" si="6"/>
        <v>693779.04</v>
      </c>
      <c r="AU58" s="82">
        <v>201597.12</v>
      </c>
      <c r="AV58" s="63">
        <v>198</v>
      </c>
      <c r="AW58" s="63">
        <v>1400</v>
      </c>
      <c r="AX58" s="63">
        <f t="shared" si="7"/>
        <v>1153</v>
      </c>
      <c r="AY58" s="82">
        <f t="shared" si="8"/>
        <v>895376.16</v>
      </c>
      <c r="AZ58" s="82">
        <v>303005.34</v>
      </c>
      <c r="BA58" s="109">
        <v>262</v>
      </c>
      <c r="BB58" s="82"/>
      <c r="BC58" s="63">
        <v>1700</v>
      </c>
      <c r="BD58" s="63">
        <v>1300</v>
      </c>
      <c r="BE58" s="63">
        <f t="shared" si="9"/>
        <v>1415</v>
      </c>
      <c r="BF58" s="82">
        <f t="shared" si="10"/>
        <v>1198381.5</v>
      </c>
      <c r="BG58" s="106">
        <v>400946.46</v>
      </c>
      <c r="BH58" s="123">
        <v>273</v>
      </c>
      <c r="BI58" s="141">
        <v>100</v>
      </c>
      <c r="BJ58" s="147">
        <f t="shared" si="11"/>
        <v>1800</v>
      </c>
      <c r="BK58" s="29">
        <f t="shared" si="12"/>
        <v>1688</v>
      </c>
      <c r="BL58" s="123">
        <v>417780.09</v>
      </c>
      <c r="BM58" s="82">
        <f t="shared" si="13"/>
        <v>1599327.96</v>
      </c>
      <c r="BN58" s="63">
        <v>188</v>
      </c>
      <c r="BO58" s="63">
        <v>1800</v>
      </c>
      <c r="BP58" s="63">
        <f t="shared" si="14"/>
        <v>1876</v>
      </c>
      <c r="BQ58" s="82">
        <f t="shared" si="15"/>
        <v>2017108.05</v>
      </c>
      <c r="BR58" s="82">
        <v>287702.04</v>
      </c>
      <c r="BS58" s="63">
        <v>205</v>
      </c>
      <c r="BT58" s="82">
        <v>313717.65</v>
      </c>
      <c r="BU58" s="63">
        <v>2000</v>
      </c>
      <c r="BV58" s="63">
        <v>2200</v>
      </c>
      <c r="BW58" s="63">
        <f t="shared" si="28"/>
        <v>2081</v>
      </c>
      <c r="BX58" s="82">
        <f t="shared" si="16"/>
        <v>2304810.09</v>
      </c>
      <c r="BY58" s="162">
        <v>194</v>
      </c>
      <c r="BZ58" s="166">
        <v>339728.92</v>
      </c>
      <c r="CA58" s="82">
        <f t="shared" si="29"/>
        <v>2618527.7399999998</v>
      </c>
      <c r="CB58" s="63">
        <f t="shared" si="17"/>
        <v>2275</v>
      </c>
      <c r="CC58" s="82">
        <f t="shared" si="18"/>
        <v>2958256.6599999997</v>
      </c>
      <c r="CD58" s="63">
        <f t="shared" si="19"/>
        <v>103.40909090909092</v>
      </c>
      <c r="CE58" s="63">
        <f t="shared" si="20"/>
        <v>94.79166666666666</v>
      </c>
      <c r="CF58" s="56">
        <v>450</v>
      </c>
      <c r="CG58" s="56">
        <f t="shared" si="30"/>
        <v>400</v>
      </c>
      <c r="CH58" s="56">
        <v>338</v>
      </c>
      <c r="CI58" s="82">
        <f t="shared" si="31"/>
        <v>376032</v>
      </c>
      <c r="CJ58" s="82">
        <v>317747.04</v>
      </c>
      <c r="CK58" s="63">
        <f t="shared" si="21"/>
        <v>88.88888888888889</v>
      </c>
      <c r="CL58" s="21">
        <f t="shared" si="22"/>
        <v>15</v>
      </c>
      <c r="CM58" s="56">
        <f t="shared" si="23"/>
        <v>75</v>
      </c>
      <c r="CN58" s="56">
        <f t="shared" si="24"/>
        <v>125</v>
      </c>
      <c r="CO58" s="56">
        <v>407</v>
      </c>
      <c r="CP58" s="56">
        <v>0</v>
      </c>
      <c r="CQ58" s="56">
        <f t="shared" si="2"/>
        <v>407</v>
      </c>
      <c r="CR58" s="186">
        <f t="shared" si="25"/>
        <v>282</v>
      </c>
    </row>
    <row r="59" spans="1:96" s="21" customFormat="1" ht="12.75" customHeight="1">
      <c r="A59" s="62">
        <v>4402301</v>
      </c>
      <c r="B59" s="7" t="s">
        <v>86</v>
      </c>
      <c r="C59" s="60">
        <v>2500</v>
      </c>
      <c r="D59" s="60"/>
      <c r="E59" s="60"/>
      <c r="F59" s="67"/>
      <c r="G59" s="67"/>
      <c r="H59" s="61"/>
      <c r="I59" s="61"/>
      <c r="J59" s="61"/>
      <c r="K59" s="61"/>
      <c r="L59" s="61"/>
      <c r="M59" s="63"/>
      <c r="N59" s="68"/>
      <c r="O59" s="66"/>
      <c r="P59" s="66"/>
      <c r="Q59" s="63"/>
      <c r="R59" s="56"/>
      <c r="S59" s="56"/>
      <c r="T59" s="56"/>
      <c r="U59" s="63"/>
      <c r="V59" s="56"/>
      <c r="W59" s="56"/>
      <c r="X59" s="63"/>
      <c r="Y59" s="63"/>
      <c r="Z59" s="64"/>
      <c r="AA59" s="63"/>
      <c r="AB59" s="63"/>
      <c r="AC59" s="98">
        <v>3150317.38</v>
      </c>
      <c r="AD59" s="56">
        <v>0</v>
      </c>
      <c r="AE59" s="56"/>
      <c r="AF59" s="56">
        <v>300</v>
      </c>
      <c r="AG59" s="56"/>
      <c r="AH59" s="56"/>
      <c r="AI59" s="56">
        <v>173</v>
      </c>
      <c r="AJ59" s="56">
        <v>177276.56</v>
      </c>
      <c r="AK59" s="56">
        <v>283</v>
      </c>
      <c r="AL59" s="56">
        <v>250</v>
      </c>
      <c r="AM59" s="56">
        <f t="shared" si="3"/>
        <v>550</v>
      </c>
      <c r="AN59" s="56">
        <v>800</v>
      </c>
      <c r="AO59" s="56"/>
      <c r="AP59" s="56">
        <v>587</v>
      </c>
      <c r="AQ59" s="56">
        <f t="shared" si="4"/>
        <v>280</v>
      </c>
      <c r="AR59" s="56">
        <v>239</v>
      </c>
      <c r="AS59" s="56">
        <f t="shared" si="5"/>
        <v>519</v>
      </c>
      <c r="AT59" s="82">
        <f t="shared" si="6"/>
        <v>286921.6</v>
      </c>
      <c r="AU59" s="82">
        <v>234905.93</v>
      </c>
      <c r="AV59" s="63">
        <v>271</v>
      </c>
      <c r="AW59" s="63">
        <v>1050</v>
      </c>
      <c r="AX59" s="63">
        <f t="shared" si="7"/>
        <v>790</v>
      </c>
      <c r="AY59" s="82">
        <f t="shared" si="8"/>
        <v>521827.52999999997</v>
      </c>
      <c r="AZ59" s="82">
        <v>338937.55</v>
      </c>
      <c r="BA59" s="109">
        <v>286</v>
      </c>
      <c r="BB59" s="82"/>
      <c r="BC59" s="63">
        <v>1300</v>
      </c>
      <c r="BD59" s="63">
        <v>1050</v>
      </c>
      <c r="BE59" s="63">
        <f t="shared" si="9"/>
        <v>1076</v>
      </c>
      <c r="BF59" s="82">
        <f t="shared" si="10"/>
        <v>860765.08</v>
      </c>
      <c r="BG59" s="106">
        <v>379479.1</v>
      </c>
      <c r="BH59" s="123">
        <v>266</v>
      </c>
      <c r="BI59" s="141">
        <v>250</v>
      </c>
      <c r="BJ59" s="147">
        <f t="shared" si="11"/>
        <v>1550</v>
      </c>
      <c r="BK59" s="29">
        <f t="shared" si="12"/>
        <v>1342</v>
      </c>
      <c r="BL59" s="123">
        <v>353713.5</v>
      </c>
      <c r="BM59" s="82">
        <f t="shared" si="13"/>
        <v>1240244.18</v>
      </c>
      <c r="BN59" s="63">
        <v>201</v>
      </c>
      <c r="BO59" s="63">
        <v>1595</v>
      </c>
      <c r="BP59" s="63">
        <f t="shared" si="14"/>
        <v>1543</v>
      </c>
      <c r="BQ59" s="82">
        <f t="shared" si="15"/>
        <v>1593957.68</v>
      </c>
      <c r="BR59" s="82">
        <v>267279.75</v>
      </c>
      <c r="BS59" s="63">
        <v>236</v>
      </c>
      <c r="BT59" s="82">
        <v>313821</v>
      </c>
      <c r="BU59" s="63">
        <v>1845</v>
      </c>
      <c r="BV59" s="63">
        <v>2095</v>
      </c>
      <c r="BW59" s="63">
        <f t="shared" si="28"/>
        <v>1779</v>
      </c>
      <c r="BX59" s="82">
        <f t="shared" si="16"/>
        <v>1861237.43</v>
      </c>
      <c r="BY59" s="162">
        <v>272</v>
      </c>
      <c r="BZ59" s="166">
        <v>416927.04</v>
      </c>
      <c r="CA59" s="82">
        <f t="shared" si="29"/>
        <v>2175058.4299999997</v>
      </c>
      <c r="CB59" s="63">
        <f t="shared" si="17"/>
        <v>2051</v>
      </c>
      <c r="CC59" s="82">
        <f t="shared" si="18"/>
        <v>2591985.4699999997</v>
      </c>
      <c r="CD59" s="63">
        <f t="shared" si="19"/>
        <v>97.89976133651551</v>
      </c>
      <c r="CE59" s="63">
        <f t="shared" si="20"/>
        <v>82.04</v>
      </c>
      <c r="CF59" s="56">
        <v>50</v>
      </c>
      <c r="CG59" s="56">
        <f t="shared" si="30"/>
        <v>173</v>
      </c>
      <c r="CH59" s="56">
        <v>107</v>
      </c>
      <c r="CI59" s="82">
        <f t="shared" si="31"/>
        <v>177276.56</v>
      </c>
      <c r="CJ59" s="82">
        <v>109645.04</v>
      </c>
      <c r="CK59" s="63">
        <f t="shared" si="21"/>
        <v>346</v>
      </c>
      <c r="CL59" s="21">
        <f t="shared" si="22"/>
        <v>26</v>
      </c>
      <c r="CM59" s="56">
        <f t="shared" si="23"/>
        <v>-44</v>
      </c>
      <c r="CN59" s="56">
        <f t="shared" si="24"/>
        <v>449</v>
      </c>
      <c r="CO59" s="56">
        <v>449</v>
      </c>
      <c r="CP59" s="56">
        <v>0</v>
      </c>
      <c r="CQ59" s="56">
        <f t="shared" si="2"/>
        <v>449</v>
      </c>
      <c r="CR59" s="186">
        <f t="shared" si="25"/>
        <v>0</v>
      </c>
    </row>
    <row r="60" spans="1:96" s="21" customFormat="1" ht="12.75" customHeight="1">
      <c r="A60" s="62">
        <v>4402401</v>
      </c>
      <c r="B60" s="3" t="s">
        <v>87</v>
      </c>
      <c r="C60" s="60">
        <v>6800</v>
      </c>
      <c r="D60" s="60"/>
      <c r="E60" s="60"/>
      <c r="F60" s="61"/>
      <c r="G60" s="61"/>
      <c r="H60" s="61"/>
      <c r="I60" s="61"/>
      <c r="J60" s="61"/>
      <c r="K60" s="61"/>
      <c r="L60" s="61"/>
      <c r="M60" s="63"/>
      <c r="N60" s="62"/>
      <c r="O60" s="66"/>
      <c r="P60" s="66"/>
      <c r="Q60" s="63"/>
      <c r="R60" s="56"/>
      <c r="S60" s="56"/>
      <c r="T60" s="56"/>
      <c r="U60" s="63"/>
      <c r="V60" s="56"/>
      <c r="W60" s="56"/>
      <c r="X60" s="63"/>
      <c r="Y60" s="63"/>
      <c r="Z60" s="64"/>
      <c r="AA60" s="63"/>
      <c r="AB60" s="63"/>
      <c r="AC60" s="98">
        <v>6878551.48</v>
      </c>
      <c r="AD60" s="56">
        <v>54</v>
      </c>
      <c r="AE60" s="56"/>
      <c r="AF60" s="56">
        <v>1854</v>
      </c>
      <c r="AG60" s="56">
        <v>694</v>
      </c>
      <c r="AH60" s="56">
        <v>585597.2</v>
      </c>
      <c r="AI60" s="56">
        <v>576</v>
      </c>
      <c r="AJ60" s="56">
        <v>486028.8</v>
      </c>
      <c r="AK60" s="56">
        <v>1854</v>
      </c>
      <c r="AL60" s="56">
        <v>580</v>
      </c>
      <c r="AM60" s="56">
        <f t="shared" si="3"/>
        <v>2434</v>
      </c>
      <c r="AN60" s="56">
        <v>3276</v>
      </c>
      <c r="AO60" s="56"/>
      <c r="AP60" s="56">
        <v>2602</v>
      </c>
      <c r="AQ60" s="56">
        <f t="shared" si="4"/>
        <v>1886</v>
      </c>
      <c r="AR60" s="56">
        <v>702</v>
      </c>
      <c r="AS60" s="56">
        <f t="shared" si="5"/>
        <v>2588</v>
      </c>
      <c r="AT60" s="82">
        <f t="shared" si="6"/>
        <v>1591406.8</v>
      </c>
      <c r="AU60" s="82">
        <v>577310.76</v>
      </c>
      <c r="AV60" s="63">
        <v>610</v>
      </c>
      <c r="AW60" s="63">
        <v>3856</v>
      </c>
      <c r="AX60" s="63">
        <f t="shared" si="7"/>
        <v>3198</v>
      </c>
      <c r="AY60" s="82">
        <f t="shared" si="8"/>
        <v>2168717.56</v>
      </c>
      <c r="AZ60" s="82">
        <v>681174.8</v>
      </c>
      <c r="BA60" s="109">
        <v>622</v>
      </c>
      <c r="BB60" s="82"/>
      <c r="BC60" s="63">
        <v>4436</v>
      </c>
      <c r="BD60" s="63">
        <v>3700</v>
      </c>
      <c r="BE60" s="63">
        <f t="shared" si="9"/>
        <v>3820</v>
      </c>
      <c r="BF60" s="82">
        <f t="shared" si="10"/>
        <v>2849892.3600000003</v>
      </c>
      <c r="BG60" s="106">
        <v>694574.96</v>
      </c>
      <c r="BH60" s="123">
        <v>691</v>
      </c>
      <c r="BI60" s="141">
        <v>661</v>
      </c>
      <c r="BJ60" s="147">
        <f t="shared" si="11"/>
        <v>5097</v>
      </c>
      <c r="BK60" s="29">
        <f t="shared" si="12"/>
        <v>4511</v>
      </c>
      <c r="BL60" s="123">
        <v>771625.88</v>
      </c>
      <c r="BM60" s="82">
        <f t="shared" si="13"/>
        <v>3544467.3200000003</v>
      </c>
      <c r="BN60" s="63">
        <v>652</v>
      </c>
      <c r="BO60" s="63">
        <v>5153</v>
      </c>
      <c r="BP60" s="63">
        <f t="shared" si="14"/>
        <v>5163</v>
      </c>
      <c r="BQ60" s="82">
        <f t="shared" si="15"/>
        <v>4316093.2</v>
      </c>
      <c r="BR60" s="82">
        <v>728075.36</v>
      </c>
      <c r="BS60" s="63">
        <v>619</v>
      </c>
      <c r="BT60" s="82">
        <v>713855.56</v>
      </c>
      <c r="BU60" s="63">
        <v>5733</v>
      </c>
      <c r="BV60" s="63">
        <v>6313</v>
      </c>
      <c r="BW60" s="63">
        <f t="shared" si="28"/>
        <v>5782</v>
      </c>
      <c r="BX60" s="82">
        <f t="shared" si="16"/>
        <v>5044168.5600000005</v>
      </c>
      <c r="BY60" s="162">
        <v>627</v>
      </c>
      <c r="BZ60" s="166">
        <v>829282.74</v>
      </c>
      <c r="CA60" s="82">
        <f t="shared" si="29"/>
        <v>5758024.120000001</v>
      </c>
      <c r="CB60" s="63">
        <f t="shared" si="17"/>
        <v>6409</v>
      </c>
      <c r="CC60" s="82">
        <f t="shared" si="18"/>
        <v>6587306.860000001</v>
      </c>
      <c r="CD60" s="63">
        <f t="shared" si="19"/>
        <v>101.5206716299699</v>
      </c>
      <c r="CE60" s="63">
        <f t="shared" si="20"/>
        <v>94.25</v>
      </c>
      <c r="CF60" s="56">
        <v>1274</v>
      </c>
      <c r="CG60" s="56">
        <f t="shared" si="30"/>
        <v>1270</v>
      </c>
      <c r="CH60" s="56">
        <v>616</v>
      </c>
      <c r="CI60" s="82">
        <f t="shared" si="31"/>
        <v>1071626</v>
      </c>
      <c r="CJ60" s="82">
        <v>519780.8</v>
      </c>
      <c r="CK60" s="63">
        <f t="shared" si="21"/>
        <v>99.68602825745683</v>
      </c>
      <c r="CL60" s="21">
        <f t="shared" si="22"/>
        <v>-36</v>
      </c>
      <c r="CM60" s="56">
        <f t="shared" si="23"/>
        <v>96</v>
      </c>
      <c r="CN60" s="56">
        <f t="shared" si="24"/>
        <v>391</v>
      </c>
      <c r="CO60" s="56">
        <v>591</v>
      </c>
      <c r="CP60" s="56">
        <v>0</v>
      </c>
      <c r="CQ60" s="56">
        <f t="shared" si="2"/>
        <v>591</v>
      </c>
      <c r="CR60" s="186">
        <f t="shared" si="25"/>
        <v>200</v>
      </c>
    </row>
    <row r="61" spans="1:96" s="21" customFormat="1" ht="12.75" customHeight="1">
      <c r="A61" s="62">
        <v>4402201</v>
      </c>
      <c r="B61" s="3" t="s">
        <v>88</v>
      </c>
      <c r="C61" s="60">
        <v>4400</v>
      </c>
      <c r="D61" s="60"/>
      <c r="E61" s="60"/>
      <c r="F61" s="61"/>
      <c r="G61" s="61"/>
      <c r="H61" s="61"/>
      <c r="I61" s="61"/>
      <c r="J61" s="61"/>
      <c r="K61" s="61"/>
      <c r="L61" s="61"/>
      <c r="M61" s="63"/>
      <c r="N61" s="62"/>
      <c r="O61" s="66"/>
      <c r="P61" s="66"/>
      <c r="Q61" s="63"/>
      <c r="R61" s="56"/>
      <c r="S61" s="56"/>
      <c r="T61" s="56"/>
      <c r="U61" s="63"/>
      <c r="V61" s="56"/>
      <c r="W61" s="56"/>
      <c r="X61" s="63"/>
      <c r="Y61" s="63"/>
      <c r="Z61" s="64"/>
      <c r="AA61" s="63"/>
      <c r="AB61" s="63"/>
      <c r="AC61" s="98">
        <v>5818276.81</v>
      </c>
      <c r="AD61" s="56">
        <v>550</v>
      </c>
      <c r="AE61" s="56"/>
      <c r="AF61" s="56">
        <v>1300</v>
      </c>
      <c r="AG61" s="56">
        <v>156</v>
      </c>
      <c r="AH61" s="56">
        <v>139439.04</v>
      </c>
      <c r="AI61" s="56">
        <v>633</v>
      </c>
      <c r="AJ61" s="56">
        <v>565800.72</v>
      </c>
      <c r="AK61" s="56">
        <v>1386</v>
      </c>
      <c r="AL61" s="56">
        <v>500</v>
      </c>
      <c r="AM61" s="56">
        <f t="shared" si="3"/>
        <v>1800</v>
      </c>
      <c r="AN61" s="56">
        <v>1981</v>
      </c>
      <c r="AO61" s="56"/>
      <c r="AP61" s="56">
        <v>1806</v>
      </c>
      <c r="AQ61" s="56">
        <f t="shared" si="4"/>
        <v>1272</v>
      </c>
      <c r="AR61" s="56">
        <v>278</v>
      </c>
      <c r="AS61" s="56">
        <f t="shared" si="5"/>
        <v>1550</v>
      </c>
      <c r="AT61" s="82">
        <f t="shared" si="6"/>
        <v>1136964.48</v>
      </c>
      <c r="AU61" s="82">
        <v>245326.18</v>
      </c>
      <c r="AV61" s="63">
        <v>286</v>
      </c>
      <c r="AW61" s="63">
        <v>2350</v>
      </c>
      <c r="AX61" s="63">
        <f t="shared" si="7"/>
        <v>1836</v>
      </c>
      <c r="AY61" s="82">
        <f t="shared" si="8"/>
        <v>1382290.66</v>
      </c>
      <c r="AZ61" s="82">
        <v>447289.7</v>
      </c>
      <c r="BA61" s="109">
        <v>201</v>
      </c>
      <c r="BB61" s="82"/>
      <c r="BC61" s="63">
        <v>2850</v>
      </c>
      <c r="BD61" s="63">
        <v>2037</v>
      </c>
      <c r="BE61" s="63">
        <f t="shared" si="9"/>
        <v>2037</v>
      </c>
      <c r="BF61" s="82">
        <f t="shared" si="10"/>
        <v>1829580.3599999999</v>
      </c>
      <c r="BG61" s="106">
        <v>314353.95</v>
      </c>
      <c r="BH61" s="123">
        <v>188</v>
      </c>
      <c r="BI61" s="141">
        <v>728</v>
      </c>
      <c r="BJ61" s="147">
        <f t="shared" si="11"/>
        <v>3578</v>
      </c>
      <c r="BK61" s="29">
        <f t="shared" si="12"/>
        <v>2225</v>
      </c>
      <c r="BL61" s="123">
        <v>294022.6</v>
      </c>
      <c r="BM61" s="82">
        <f t="shared" si="13"/>
        <v>2143934.31</v>
      </c>
      <c r="BN61" s="63">
        <v>270</v>
      </c>
      <c r="BO61" s="63">
        <v>3250</v>
      </c>
      <c r="BP61" s="63">
        <f t="shared" si="14"/>
        <v>2495</v>
      </c>
      <c r="BQ61" s="82">
        <f t="shared" si="15"/>
        <v>2437956.91</v>
      </c>
      <c r="BR61" s="82">
        <v>422266.5</v>
      </c>
      <c r="BS61" s="63">
        <v>472</v>
      </c>
      <c r="BT61" s="82">
        <v>738184.4</v>
      </c>
      <c r="BU61" s="63">
        <v>3600</v>
      </c>
      <c r="BV61" s="63">
        <v>4000</v>
      </c>
      <c r="BW61" s="63">
        <f t="shared" si="28"/>
        <v>2967</v>
      </c>
      <c r="BX61" s="82">
        <f t="shared" si="16"/>
        <v>2860223.41</v>
      </c>
      <c r="BY61" s="162">
        <v>653</v>
      </c>
      <c r="BZ61" s="166">
        <v>1185031.75</v>
      </c>
      <c r="CA61" s="82">
        <f t="shared" si="29"/>
        <v>3598407.81</v>
      </c>
      <c r="CB61" s="63">
        <f t="shared" si="17"/>
        <v>3620</v>
      </c>
      <c r="CC61" s="82">
        <f t="shared" si="18"/>
        <v>4783439.5600000005</v>
      </c>
      <c r="CD61" s="63">
        <f t="shared" si="19"/>
        <v>90.5</v>
      </c>
      <c r="CE61" s="63">
        <f t="shared" si="20"/>
        <v>82.27272727272728</v>
      </c>
      <c r="CF61" s="56">
        <v>950</v>
      </c>
      <c r="CG61" s="56">
        <v>787</v>
      </c>
      <c r="CH61" s="56">
        <v>485</v>
      </c>
      <c r="CI61" s="82">
        <v>703452.08</v>
      </c>
      <c r="CJ61" s="82">
        <v>433512.4</v>
      </c>
      <c r="CK61" s="63">
        <f t="shared" si="21"/>
        <v>82.84210526315789</v>
      </c>
      <c r="CL61" s="21">
        <f t="shared" si="22"/>
        <v>-313</v>
      </c>
      <c r="CM61" s="56">
        <f t="shared" si="23"/>
        <v>-380</v>
      </c>
      <c r="CN61" s="56">
        <f t="shared" si="24"/>
        <v>780</v>
      </c>
      <c r="CO61" s="56">
        <v>1030</v>
      </c>
      <c r="CP61" s="56">
        <v>0</v>
      </c>
      <c r="CQ61" s="56">
        <f t="shared" si="2"/>
        <v>1030</v>
      </c>
      <c r="CR61" s="186">
        <f t="shared" si="25"/>
        <v>250</v>
      </c>
    </row>
    <row r="62" spans="1:96" s="21" customFormat="1" ht="12" customHeight="1">
      <c r="A62" s="62">
        <v>4401101</v>
      </c>
      <c r="B62" s="3" t="s">
        <v>82</v>
      </c>
      <c r="C62" s="60">
        <v>1500</v>
      </c>
      <c r="D62" s="60"/>
      <c r="E62" s="60"/>
      <c r="F62" s="61"/>
      <c r="G62" s="61"/>
      <c r="H62" s="61"/>
      <c r="I62" s="61"/>
      <c r="J62" s="61"/>
      <c r="K62" s="61"/>
      <c r="L62" s="61"/>
      <c r="M62" s="63"/>
      <c r="N62" s="62"/>
      <c r="O62" s="66"/>
      <c r="P62" s="66"/>
      <c r="Q62" s="63"/>
      <c r="R62" s="56"/>
      <c r="S62" s="56"/>
      <c r="T62" s="56"/>
      <c r="U62" s="63"/>
      <c r="V62" s="56"/>
      <c r="W62" s="56"/>
      <c r="X62" s="63"/>
      <c r="Y62" s="63"/>
      <c r="Z62" s="64"/>
      <c r="AA62" s="63"/>
      <c r="AB62" s="63"/>
      <c r="AC62" s="98">
        <v>2241256.88</v>
      </c>
      <c r="AD62" s="56">
        <v>0</v>
      </c>
      <c r="AE62" s="56"/>
      <c r="AF62" s="56">
        <v>286</v>
      </c>
      <c r="AG62" s="56"/>
      <c r="AH62" s="56"/>
      <c r="AI62" s="56">
        <v>95</v>
      </c>
      <c r="AJ62" s="56">
        <v>112531.3</v>
      </c>
      <c r="AK62" s="56">
        <v>275</v>
      </c>
      <c r="AL62" s="56">
        <v>182</v>
      </c>
      <c r="AM62" s="56">
        <f t="shared" si="3"/>
        <v>468</v>
      </c>
      <c r="AN62" s="56">
        <v>615</v>
      </c>
      <c r="AO62" s="56"/>
      <c r="AP62" s="56">
        <v>520</v>
      </c>
      <c r="AQ62" s="56">
        <f t="shared" si="4"/>
        <v>276</v>
      </c>
      <c r="AR62" s="56">
        <v>173</v>
      </c>
      <c r="AS62" s="56">
        <f t="shared" si="5"/>
        <v>449</v>
      </c>
      <c r="AT62" s="82">
        <f t="shared" si="6"/>
        <v>326933.04</v>
      </c>
      <c r="AU62" s="82">
        <v>207670.54</v>
      </c>
      <c r="AV62" s="63">
        <v>149</v>
      </c>
      <c r="AW62" s="63">
        <v>757</v>
      </c>
      <c r="AX62" s="63">
        <f t="shared" si="7"/>
        <v>598</v>
      </c>
      <c r="AY62" s="82">
        <f t="shared" si="8"/>
        <v>534603.58</v>
      </c>
      <c r="AZ62" s="82">
        <v>239352.06</v>
      </c>
      <c r="BA62" s="109">
        <v>147</v>
      </c>
      <c r="BB62" s="82"/>
      <c r="BC62" s="63">
        <v>918</v>
      </c>
      <c r="BD62" s="63">
        <v>745</v>
      </c>
      <c r="BE62" s="63">
        <f t="shared" si="9"/>
        <v>745</v>
      </c>
      <c r="BF62" s="82">
        <f t="shared" si="10"/>
        <v>773955.6399999999</v>
      </c>
      <c r="BG62" s="106">
        <v>238642.74</v>
      </c>
      <c r="BH62" s="123">
        <v>108</v>
      </c>
      <c r="BI62" s="141">
        <v>165</v>
      </c>
      <c r="BJ62" s="147">
        <f t="shared" si="11"/>
        <v>1083</v>
      </c>
      <c r="BK62" s="29">
        <f t="shared" si="12"/>
        <v>853</v>
      </c>
      <c r="BL62" s="123">
        <v>175329.36</v>
      </c>
      <c r="BM62" s="82">
        <f t="shared" si="13"/>
        <v>1012598.3799999999</v>
      </c>
      <c r="BN62" s="63">
        <v>128</v>
      </c>
      <c r="BO62" s="63">
        <v>1016</v>
      </c>
      <c r="BP62" s="63">
        <f t="shared" si="14"/>
        <v>981</v>
      </c>
      <c r="BQ62" s="82">
        <f t="shared" si="15"/>
        <v>1187927.7399999998</v>
      </c>
      <c r="BR62" s="82">
        <v>207797.76</v>
      </c>
      <c r="BS62" s="63">
        <v>150</v>
      </c>
      <c r="BT62" s="82">
        <v>236450.4</v>
      </c>
      <c r="BU62" s="63">
        <v>1135</v>
      </c>
      <c r="BV62" s="63">
        <v>1310</v>
      </c>
      <c r="BW62" s="63">
        <f t="shared" si="28"/>
        <v>1131</v>
      </c>
      <c r="BX62" s="82">
        <f t="shared" si="16"/>
        <v>1395725.4999999998</v>
      </c>
      <c r="BY62" s="162">
        <v>160</v>
      </c>
      <c r="BZ62" s="166">
        <v>291392</v>
      </c>
      <c r="CA62" s="82">
        <f t="shared" si="29"/>
        <v>1632175.8999999997</v>
      </c>
      <c r="CB62" s="63">
        <f t="shared" si="17"/>
        <v>1291</v>
      </c>
      <c r="CC62" s="82">
        <f t="shared" si="18"/>
        <v>1923567.8999999997</v>
      </c>
      <c r="CD62" s="63">
        <f t="shared" si="19"/>
        <v>98.54961832061069</v>
      </c>
      <c r="CE62" s="63">
        <f t="shared" si="20"/>
        <v>86.06666666666666</v>
      </c>
      <c r="CF62" s="56">
        <v>100</v>
      </c>
      <c r="CG62" s="56">
        <f>AG62+AI62</f>
        <v>95</v>
      </c>
      <c r="CH62" s="56">
        <v>181</v>
      </c>
      <c r="CI62" s="82">
        <f>AH62+AJ62</f>
        <v>112531.3</v>
      </c>
      <c r="CJ62" s="82">
        <v>214401.74</v>
      </c>
      <c r="CK62" s="63">
        <f t="shared" si="21"/>
        <v>95</v>
      </c>
      <c r="CL62" s="21">
        <f t="shared" si="22"/>
        <v>-12</v>
      </c>
      <c r="CM62" s="56">
        <f t="shared" si="23"/>
        <v>-19</v>
      </c>
      <c r="CN62" s="56">
        <f t="shared" si="24"/>
        <v>209</v>
      </c>
      <c r="CO62" s="56">
        <v>252</v>
      </c>
      <c r="CP62" s="56">
        <v>0</v>
      </c>
      <c r="CQ62" s="56">
        <f t="shared" si="2"/>
        <v>252</v>
      </c>
      <c r="CR62" s="186">
        <f t="shared" si="25"/>
        <v>43</v>
      </c>
    </row>
    <row r="63" spans="1:96" s="21" customFormat="1" ht="13.5" customHeight="1">
      <c r="A63" s="62"/>
      <c r="B63" s="8" t="s">
        <v>13</v>
      </c>
      <c r="C63" s="60"/>
      <c r="D63" s="60"/>
      <c r="E63" s="60"/>
      <c r="F63" s="61"/>
      <c r="G63" s="61"/>
      <c r="H63" s="61"/>
      <c r="I63" s="61"/>
      <c r="J63" s="61"/>
      <c r="K63" s="61"/>
      <c r="L63" s="61"/>
      <c r="M63" s="63"/>
      <c r="N63" s="62"/>
      <c r="O63" s="66"/>
      <c r="P63" s="66"/>
      <c r="Q63" s="63"/>
      <c r="R63" s="56"/>
      <c r="S63" s="56"/>
      <c r="T63" s="56"/>
      <c r="U63" s="63"/>
      <c r="V63" s="56"/>
      <c r="W63" s="56"/>
      <c r="X63" s="63"/>
      <c r="Y63" s="63"/>
      <c r="Z63" s="64"/>
      <c r="AA63" s="63"/>
      <c r="AB63" s="63"/>
      <c r="AC63" s="98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82"/>
      <c r="AU63" s="82"/>
      <c r="AV63" s="63"/>
      <c r="AW63" s="63"/>
      <c r="AX63" s="63"/>
      <c r="AY63" s="82"/>
      <c r="AZ63" s="82"/>
      <c r="BA63" s="109"/>
      <c r="BB63" s="82"/>
      <c r="BC63" s="63"/>
      <c r="BD63" s="63"/>
      <c r="BE63" s="63"/>
      <c r="BF63" s="82"/>
      <c r="BG63" s="106"/>
      <c r="BH63" s="63"/>
      <c r="BI63" s="135"/>
      <c r="BJ63" s="145"/>
      <c r="BK63" s="29"/>
      <c r="BL63" s="82"/>
      <c r="BM63" s="82"/>
      <c r="BN63" s="63"/>
      <c r="BO63" s="63"/>
      <c r="BP63" s="63"/>
      <c r="BQ63" s="82"/>
      <c r="BR63" s="82"/>
      <c r="BS63" s="63"/>
      <c r="BT63" s="82"/>
      <c r="BU63" s="63"/>
      <c r="BV63" s="63"/>
      <c r="BW63" s="63"/>
      <c r="BX63" s="82"/>
      <c r="BY63" s="160"/>
      <c r="BZ63" s="64"/>
      <c r="CA63" s="82"/>
      <c r="CB63" s="63"/>
      <c r="CC63" s="82"/>
      <c r="CD63" s="63"/>
      <c r="CE63" s="63"/>
      <c r="CF63" s="63"/>
      <c r="CG63" s="56"/>
      <c r="CH63" s="56"/>
      <c r="CI63" s="82"/>
      <c r="CJ63" s="82"/>
      <c r="CK63" s="63"/>
      <c r="CM63" s="56"/>
      <c r="CN63" s="56"/>
      <c r="CO63" s="56"/>
      <c r="CP63" s="56"/>
      <c r="CQ63" s="56"/>
      <c r="CR63" s="186"/>
    </row>
    <row r="64" spans="1:96" s="21" customFormat="1" ht="12" customHeight="1">
      <c r="A64" s="62">
        <v>2010101</v>
      </c>
      <c r="B64" s="9" t="s">
        <v>14</v>
      </c>
      <c r="C64" s="60">
        <v>6400</v>
      </c>
      <c r="D64" s="60"/>
      <c r="E64" s="60"/>
      <c r="F64" s="61"/>
      <c r="G64" s="61"/>
      <c r="H64" s="61"/>
      <c r="I64" s="61"/>
      <c r="J64" s="61"/>
      <c r="K64" s="61"/>
      <c r="L64" s="61"/>
      <c r="M64" s="63"/>
      <c r="N64" s="62"/>
      <c r="O64" s="66"/>
      <c r="P64" s="66"/>
      <c r="Q64" s="63"/>
      <c r="R64" s="56"/>
      <c r="S64" s="56"/>
      <c r="T64" s="56"/>
      <c r="U64" s="63"/>
      <c r="V64" s="56"/>
      <c r="W64" s="56"/>
      <c r="X64" s="63"/>
      <c r="Y64" s="63"/>
      <c r="Z64" s="64"/>
      <c r="AA64" s="63"/>
      <c r="AB64" s="63"/>
      <c r="AC64" s="101">
        <v>7858993.720000001</v>
      </c>
      <c r="AD64" s="56">
        <v>769</v>
      </c>
      <c r="AE64" s="56"/>
      <c r="AF64" s="56">
        <v>1156</v>
      </c>
      <c r="AG64" s="56">
        <v>120</v>
      </c>
      <c r="AH64" s="56">
        <v>118545.6</v>
      </c>
      <c r="AI64" s="56">
        <v>348</v>
      </c>
      <c r="AJ64" s="56">
        <v>343782.24</v>
      </c>
      <c r="AK64" s="56">
        <v>1187</v>
      </c>
      <c r="AL64" s="56">
        <v>1405</v>
      </c>
      <c r="AM64" s="56">
        <f t="shared" si="3"/>
        <v>2561</v>
      </c>
      <c r="AN64" s="93">
        <v>2651</v>
      </c>
      <c r="AO64" s="56"/>
      <c r="AP64" s="56">
        <v>1912</v>
      </c>
      <c r="AQ64" s="56">
        <f t="shared" si="4"/>
        <v>1180</v>
      </c>
      <c r="AR64" s="56">
        <v>673</v>
      </c>
      <c r="AS64" s="56">
        <f t="shared" si="5"/>
        <v>1853</v>
      </c>
      <c r="AT64" s="82">
        <f t="shared" si="6"/>
        <v>1165698.4</v>
      </c>
      <c r="AU64" s="82">
        <v>657372.94</v>
      </c>
      <c r="AV64" s="63">
        <v>733</v>
      </c>
      <c r="AW64" s="63">
        <v>2972</v>
      </c>
      <c r="AX64" s="63">
        <f t="shared" si="7"/>
        <v>2586</v>
      </c>
      <c r="AY64" s="82">
        <f t="shared" si="8"/>
        <v>1823071.3399999999</v>
      </c>
      <c r="AZ64" s="82">
        <v>988626.42</v>
      </c>
      <c r="BA64" s="105">
        <v>645</v>
      </c>
      <c r="BB64" s="82"/>
      <c r="BC64" s="63">
        <v>3249</v>
      </c>
      <c r="BD64" s="63">
        <v>2972</v>
      </c>
      <c r="BE64" s="63">
        <f t="shared" si="9"/>
        <v>3231</v>
      </c>
      <c r="BF64" s="82">
        <f t="shared" si="10"/>
        <v>2811697.76</v>
      </c>
      <c r="BG64" s="112">
        <v>869937.3</v>
      </c>
      <c r="BH64" s="117">
        <v>662</v>
      </c>
      <c r="BI64" s="138">
        <v>444</v>
      </c>
      <c r="BJ64" s="149">
        <f t="shared" si="11"/>
        <v>3693</v>
      </c>
      <c r="BK64" s="29">
        <f t="shared" si="12"/>
        <v>3893</v>
      </c>
      <c r="BL64" s="118">
        <v>894785.68</v>
      </c>
      <c r="BM64" s="82">
        <f t="shared" si="13"/>
        <v>3681635.0599999996</v>
      </c>
      <c r="BN64" s="130">
        <v>629</v>
      </c>
      <c r="BO64" s="130">
        <v>4316</v>
      </c>
      <c r="BP64" s="63">
        <f t="shared" si="14"/>
        <v>4522</v>
      </c>
      <c r="BQ64" s="82">
        <f t="shared" si="15"/>
        <v>4576420.739999999</v>
      </c>
      <c r="BR64" s="82">
        <v>850181.56</v>
      </c>
      <c r="BS64" s="153">
        <v>468</v>
      </c>
      <c r="BT64" s="154">
        <v>621059.4</v>
      </c>
      <c r="BU64" s="63">
        <v>4708</v>
      </c>
      <c r="BV64" s="63">
        <v>5591</v>
      </c>
      <c r="BW64" s="63">
        <f>BP64+BS64</f>
        <v>4990</v>
      </c>
      <c r="BX64" s="82">
        <f t="shared" si="16"/>
        <v>5426602.299999999</v>
      </c>
      <c r="BY64" s="163">
        <v>723</v>
      </c>
      <c r="BZ64" s="165">
        <v>1103941.47</v>
      </c>
      <c r="CA64" s="82">
        <f>BT64+BX64</f>
        <v>6047661.699999999</v>
      </c>
      <c r="CB64" s="63">
        <f t="shared" si="17"/>
        <v>5713</v>
      </c>
      <c r="CC64" s="82">
        <f t="shared" si="18"/>
        <v>7151603.169999999</v>
      </c>
      <c r="CD64" s="63">
        <f t="shared" si="19"/>
        <v>102.18207834018959</v>
      </c>
      <c r="CE64" s="63">
        <f t="shared" si="20"/>
        <v>89.265625</v>
      </c>
      <c r="CF64" s="56">
        <v>775</v>
      </c>
      <c r="CG64" s="56">
        <f>AG64+AI64</f>
        <v>468</v>
      </c>
      <c r="CH64" s="56">
        <v>712</v>
      </c>
      <c r="CI64" s="82">
        <f>AH64+AJ64</f>
        <v>462327.83999999997</v>
      </c>
      <c r="CJ64" s="82">
        <v>703370.56</v>
      </c>
      <c r="CK64" s="63">
        <f t="shared" si="21"/>
        <v>60.38709677419355</v>
      </c>
      <c r="CL64" s="21">
        <f t="shared" si="22"/>
        <v>259</v>
      </c>
      <c r="CM64" s="56">
        <f t="shared" si="23"/>
        <v>122</v>
      </c>
      <c r="CN64" s="56">
        <f t="shared" si="24"/>
        <v>687</v>
      </c>
      <c r="CO64" s="56">
        <v>795</v>
      </c>
      <c r="CP64" s="56">
        <v>0</v>
      </c>
      <c r="CQ64" s="56">
        <f t="shared" si="2"/>
        <v>795</v>
      </c>
      <c r="CR64" s="186">
        <f t="shared" si="25"/>
        <v>108</v>
      </c>
    </row>
    <row r="65" spans="1:96" s="21" customFormat="1" ht="12.75" customHeight="1">
      <c r="A65" s="62">
        <v>2010201</v>
      </c>
      <c r="B65" s="9" t="s">
        <v>94</v>
      </c>
      <c r="C65" s="60">
        <v>2000</v>
      </c>
      <c r="D65" s="60"/>
      <c r="E65" s="60"/>
      <c r="F65" s="61"/>
      <c r="G65" s="61"/>
      <c r="H65" s="61"/>
      <c r="I65" s="61"/>
      <c r="J65" s="61"/>
      <c r="K65" s="61"/>
      <c r="L65" s="61"/>
      <c r="M65" s="63"/>
      <c r="N65" s="62"/>
      <c r="O65" s="66"/>
      <c r="P65" s="66"/>
      <c r="Q65" s="63"/>
      <c r="R65" s="56"/>
      <c r="S65" s="56"/>
      <c r="T65" s="56"/>
      <c r="U65" s="63"/>
      <c r="V65" s="56"/>
      <c r="W65" s="56"/>
      <c r="X65" s="63"/>
      <c r="Y65" s="63"/>
      <c r="Z65" s="64"/>
      <c r="AA65" s="63"/>
      <c r="AB65" s="63"/>
      <c r="AC65" s="102">
        <v>2262719.04</v>
      </c>
      <c r="AD65" s="56">
        <v>180</v>
      </c>
      <c r="AE65" s="56"/>
      <c r="AF65" s="56">
        <v>514</v>
      </c>
      <c r="AG65" s="56">
        <v>99</v>
      </c>
      <c r="AH65" s="56">
        <v>92506.59</v>
      </c>
      <c r="AI65" s="56">
        <v>260</v>
      </c>
      <c r="AJ65" s="56">
        <v>242946.6</v>
      </c>
      <c r="AK65" s="56">
        <v>530</v>
      </c>
      <c r="AL65" s="56">
        <v>192</v>
      </c>
      <c r="AM65" s="56">
        <f t="shared" si="3"/>
        <v>706</v>
      </c>
      <c r="AN65" s="94">
        <v>896</v>
      </c>
      <c r="AO65" s="56"/>
      <c r="AP65" s="56">
        <v>725</v>
      </c>
      <c r="AQ65" s="56">
        <f t="shared" si="4"/>
        <v>529</v>
      </c>
      <c r="AR65" s="56">
        <v>171</v>
      </c>
      <c r="AS65" s="56">
        <f t="shared" si="5"/>
        <v>700</v>
      </c>
      <c r="AT65" s="82">
        <f t="shared" si="6"/>
        <v>494302.89</v>
      </c>
      <c r="AU65" s="82">
        <v>157444.83</v>
      </c>
      <c r="AV65" s="63">
        <v>204</v>
      </c>
      <c r="AW65" s="63">
        <v>1090</v>
      </c>
      <c r="AX65" s="63">
        <f t="shared" si="7"/>
        <v>904</v>
      </c>
      <c r="AY65" s="82">
        <f t="shared" si="8"/>
        <v>651747.72</v>
      </c>
      <c r="AZ65" s="82">
        <v>252700.92</v>
      </c>
      <c r="BA65" s="109">
        <v>189</v>
      </c>
      <c r="BB65" s="82"/>
      <c r="BC65" s="63">
        <v>1272</v>
      </c>
      <c r="BD65" s="63">
        <v>958</v>
      </c>
      <c r="BE65" s="63">
        <f t="shared" si="9"/>
        <v>1093</v>
      </c>
      <c r="BF65" s="82">
        <f t="shared" si="10"/>
        <v>904448.64</v>
      </c>
      <c r="BG65" s="106">
        <v>234119.97</v>
      </c>
      <c r="BH65" s="119">
        <v>178</v>
      </c>
      <c r="BI65" s="138">
        <v>182</v>
      </c>
      <c r="BJ65" s="145">
        <f t="shared" si="11"/>
        <v>1454</v>
      </c>
      <c r="BK65" s="29">
        <f t="shared" si="12"/>
        <v>1271</v>
      </c>
      <c r="BL65" s="120">
        <v>221268.24</v>
      </c>
      <c r="BM65" s="82">
        <f t="shared" si="13"/>
        <v>1138568.61</v>
      </c>
      <c r="BN65" s="63">
        <v>148</v>
      </c>
      <c r="BO65" s="63">
        <v>1449</v>
      </c>
      <c r="BP65" s="63">
        <f t="shared" si="14"/>
        <v>1419</v>
      </c>
      <c r="BQ65" s="82">
        <f t="shared" si="15"/>
        <v>1359836.85</v>
      </c>
      <c r="BR65" s="82">
        <v>183975.84</v>
      </c>
      <c r="BS65" s="153">
        <v>219</v>
      </c>
      <c r="BT65" s="154">
        <v>260743.59</v>
      </c>
      <c r="BU65" s="63">
        <v>1635</v>
      </c>
      <c r="BV65" s="63">
        <v>1817</v>
      </c>
      <c r="BW65" s="63">
        <f>BP65+BS65</f>
        <v>1638</v>
      </c>
      <c r="BX65" s="82">
        <f t="shared" si="16"/>
        <v>1543812.6900000002</v>
      </c>
      <c r="BY65" s="163">
        <v>172</v>
      </c>
      <c r="BZ65" s="165">
        <v>238264.72</v>
      </c>
      <c r="CA65" s="82">
        <f>BT65+BX65</f>
        <v>1804556.2800000003</v>
      </c>
      <c r="CB65" s="63">
        <f t="shared" si="17"/>
        <v>1810</v>
      </c>
      <c r="CC65" s="82">
        <f t="shared" si="18"/>
        <v>2042821.0000000002</v>
      </c>
      <c r="CD65" s="63">
        <f t="shared" si="19"/>
        <v>99.6147495872317</v>
      </c>
      <c r="CE65" s="63">
        <f t="shared" si="20"/>
        <v>90.5</v>
      </c>
      <c r="CF65" s="56">
        <v>307</v>
      </c>
      <c r="CG65" s="56">
        <f>AG65+AI65</f>
        <v>359</v>
      </c>
      <c r="CH65" s="56">
        <v>170</v>
      </c>
      <c r="CI65" s="82">
        <f>AH65+AJ65</f>
        <v>335453.19</v>
      </c>
      <c r="CJ65" s="82">
        <v>158849.7</v>
      </c>
      <c r="CK65" s="63">
        <f t="shared" si="21"/>
        <v>116.93811074918568</v>
      </c>
      <c r="CL65" s="21">
        <f t="shared" si="22"/>
        <v>3</v>
      </c>
      <c r="CM65" s="56">
        <f t="shared" si="23"/>
        <v>-7</v>
      </c>
      <c r="CN65" s="56">
        <f t="shared" si="24"/>
        <v>190</v>
      </c>
      <c r="CO65" s="56">
        <v>190</v>
      </c>
      <c r="CP65" s="56">
        <v>0</v>
      </c>
      <c r="CQ65" s="56">
        <f t="shared" si="2"/>
        <v>190</v>
      </c>
      <c r="CR65" s="186">
        <f t="shared" si="25"/>
        <v>0</v>
      </c>
    </row>
    <row r="66" spans="1:96" s="21" customFormat="1" ht="12.75" customHeight="1">
      <c r="A66" s="62">
        <v>2020101</v>
      </c>
      <c r="B66" s="3" t="s">
        <v>15</v>
      </c>
      <c r="C66" s="60">
        <v>9400</v>
      </c>
      <c r="D66" s="60"/>
      <c r="E66" s="60"/>
      <c r="F66" s="61"/>
      <c r="G66" s="61"/>
      <c r="H66" s="61"/>
      <c r="I66" s="61"/>
      <c r="J66" s="61"/>
      <c r="K66" s="61"/>
      <c r="L66" s="61"/>
      <c r="M66" s="63"/>
      <c r="N66" s="62"/>
      <c r="O66" s="66"/>
      <c r="P66" s="66"/>
      <c r="Q66" s="63"/>
      <c r="R66" s="56"/>
      <c r="S66" s="56"/>
      <c r="T66" s="56"/>
      <c r="U66" s="63"/>
      <c r="V66" s="56"/>
      <c r="W66" s="56"/>
      <c r="X66" s="63"/>
      <c r="Y66" s="63"/>
      <c r="Z66" s="64"/>
      <c r="AA66" s="63"/>
      <c r="AB66" s="63"/>
      <c r="AC66" s="102">
        <v>9889974.42</v>
      </c>
      <c r="AD66" s="56">
        <v>0</v>
      </c>
      <c r="AE66" s="56"/>
      <c r="AF66" s="56">
        <v>2350</v>
      </c>
      <c r="AG66" s="56">
        <v>456</v>
      </c>
      <c r="AH66" s="56">
        <v>370363.2</v>
      </c>
      <c r="AI66" s="56">
        <v>492</v>
      </c>
      <c r="AJ66" s="56">
        <v>399602.4</v>
      </c>
      <c r="AK66" s="56">
        <v>1420</v>
      </c>
      <c r="AL66" s="56">
        <v>783</v>
      </c>
      <c r="AM66" s="56">
        <f t="shared" si="3"/>
        <v>3133</v>
      </c>
      <c r="AN66" s="94">
        <v>3591</v>
      </c>
      <c r="AO66" s="56"/>
      <c r="AP66" s="56">
        <v>1618</v>
      </c>
      <c r="AQ66" s="56">
        <f t="shared" si="4"/>
        <v>1372</v>
      </c>
      <c r="AR66" s="56">
        <v>534</v>
      </c>
      <c r="AS66" s="56">
        <f t="shared" si="5"/>
        <v>1906</v>
      </c>
      <c r="AT66" s="82">
        <f t="shared" si="6"/>
        <v>1114338.4</v>
      </c>
      <c r="AU66" s="82">
        <v>431247.72</v>
      </c>
      <c r="AV66" s="63">
        <v>857</v>
      </c>
      <c r="AW66" s="109">
        <v>4700</v>
      </c>
      <c r="AX66" s="63">
        <f t="shared" si="7"/>
        <v>2763</v>
      </c>
      <c r="AY66" s="82">
        <f t="shared" si="8"/>
        <v>1545586.1199999999</v>
      </c>
      <c r="AZ66" s="82">
        <v>975994.45</v>
      </c>
      <c r="BA66" s="109">
        <v>1020</v>
      </c>
      <c r="BB66" s="82"/>
      <c r="BC66" s="63">
        <v>4861</v>
      </c>
      <c r="BD66" s="63">
        <v>3650</v>
      </c>
      <c r="BE66" s="63">
        <f t="shared" si="9"/>
        <v>3783</v>
      </c>
      <c r="BF66" s="82">
        <f t="shared" si="10"/>
        <v>2521580.57</v>
      </c>
      <c r="BG66" s="106">
        <v>1161627</v>
      </c>
      <c r="BH66" s="119">
        <v>1862</v>
      </c>
      <c r="BI66" s="138">
        <v>1095</v>
      </c>
      <c r="BJ66" s="145">
        <f t="shared" si="11"/>
        <v>5956</v>
      </c>
      <c r="BK66" s="29">
        <f t="shared" si="12"/>
        <v>5645</v>
      </c>
      <c r="BL66" s="120">
        <v>2141988.94</v>
      </c>
      <c r="BM66" s="82">
        <f t="shared" si="13"/>
        <v>3683207.57</v>
      </c>
      <c r="BN66" s="63">
        <v>1684</v>
      </c>
      <c r="BO66" s="63">
        <v>5956</v>
      </c>
      <c r="BP66" s="63">
        <f t="shared" si="14"/>
        <v>7329</v>
      </c>
      <c r="BQ66" s="82">
        <f t="shared" si="15"/>
        <v>5825196.51</v>
      </c>
      <c r="BR66" s="82">
        <v>1937223.08</v>
      </c>
      <c r="BS66" s="153">
        <v>2078</v>
      </c>
      <c r="BT66" s="154">
        <v>2378832.06</v>
      </c>
      <c r="BU66" s="63">
        <v>7050</v>
      </c>
      <c r="BV66" s="63">
        <v>9400</v>
      </c>
      <c r="BW66" s="63">
        <f>BP66+BS66</f>
        <v>9407</v>
      </c>
      <c r="BX66" s="82">
        <f t="shared" si="16"/>
        <v>7762419.59</v>
      </c>
      <c r="BY66" s="163">
        <v>134</v>
      </c>
      <c r="BZ66" s="165">
        <v>174319.26</v>
      </c>
      <c r="CA66" s="82">
        <f>BT66+BX66</f>
        <v>10141251.65</v>
      </c>
      <c r="CB66" s="63">
        <f t="shared" si="17"/>
        <v>9541</v>
      </c>
      <c r="CC66" s="82">
        <f t="shared" si="18"/>
        <v>10315570.91</v>
      </c>
      <c r="CD66" s="63">
        <f t="shared" si="19"/>
        <v>101.49999999999999</v>
      </c>
      <c r="CE66" s="63">
        <f t="shared" si="20"/>
        <v>101.49999999999999</v>
      </c>
      <c r="CF66" s="56">
        <v>1566</v>
      </c>
      <c r="CG66" s="56">
        <v>946</v>
      </c>
      <c r="CH66" s="56">
        <v>426</v>
      </c>
      <c r="CI66" s="82">
        <v>768341.2</v>
      </c>
      <c r="CJ66" s="82">
        <v>345997.2</v>
      </c>
      <c r="CK66" s="63">
        <f t="shared" si="21"/>
        <v>60.408684546615575</v>
      </c>
      <c r="CL66" s="21">
        <f t="shared" si="22"/>
        <v>-917</v>
      </c>
      <c r="CM66" s="56">
        <f t="shared" si="23"/>
        <v>141</v>
      </c>
      <c r="CN66" s="56">
        <f t="shared" si="24"/>
        <v>-141</v>
      </c>
      <c r="CO66" s="56">
        <v>0</v>
      </c>
      <c r="CP66" s="56">
        <v>0</v>
      </c>
      <c r="CQ66" s="56">
        <f t="shared" si="2"/>
        <v>0</v>
      </c>
      <c r="CR66" s="186">
        <f t="shared" si="25"/>
        <v>141</v>
      </c>
    </row>
    <row r="67" spans="1:96" s="21" customFormat="1" ht="15">
      <c r="A67" s="62">
        <v>2050101</v>
      </c>
      <c r="B67" s="3" t="s">
        <v>16</v>
      </c>
      <c r="C67" s="60">
        <v>3000</v>
      </c>
      <c r="D67" s="60"/>
      <c r="E67" s="60"/>
      <c r="F67" s="61"/>
      <c r="G67" s="61"/>
      <c r="H67" s="61"/>
      <c r="I67" s="61"/>
      <c r="J67" s="61"/>
      <c r="K67" s="61"/>
      <c r="L67" s="61"/>
      <c r="M67" s="63"/>
      <c r="N67" s="62"/>
      <c r="O67" s="66"/>
      <c r="P67" s="66"/>
      <c r="Q67" s="63"/>
      <c r="R67" s="56"/>
      <c r="S67" s="56"/>
      <c r="T67" s="56"/>
      <c r="U67" s="63"/>
      <c r="V67" s="56"/>
      <c r="W67" s="56"/>
      <c r="X67" s="63"/>
      <c r="Y67" s="63"/>
      <c r="Z67" s="64"/>
      <c r="AA67" s="63"/>
      <c r="AB67" s="63"/>
      <c r="AC67" s="101">
        <v>3113534.25</v>
      </c>
      <c r="AD67" s="56">
        <v>250</v>
      </c>
      <c r="AE67" s="56"/>
      <c r="AF67" s="56">
        <v>750</v>
      </c>
      <c r="AG67" s="56"/>
      <c r="AH67" s="56"/>
      <c r="AI67" s="56">
        <v>268</v>
      </c>
      <c r="AJ67" s="56">
        <v>217074.64</v>
      </c>
      <c r="AK67" s="56">
        <v>582</v>
      </c>
      <c r="AL67" s="56">
        <v>250</v>
      </c>
      <c r="AM67" s="56">
        <f t="shared" si="3"/>
        <v>1000</v>
      </c>
      <c r="AN67" s="93">
        <v>1000</v>
      </c>
      <c r="AO67" s="56"/>
      <c r="AP67" s="56">
        <v>996</v>
      </c>
      <c r="AQ67" s="56">
        <f t="shared" si="4"/>
        <v>575</v>
      </c>
      <c r="AR67" s="56">
        <v>185</v>
      </c>
      <c r="AS67" s="56">
        <f t="shared" si="5"/>
        <v>760</v>
      </c>
      <c r="AT67" s="82">
        <f t="shared" si="6"/>
        <v>465738.5</v>
      </c>
      <c r="AU67" s="82">
        <v>149607.65</v>
      </c>
      <c r="AV67" s="63">
        <v>197</v>
      </c>
      <c r="AW67" s="63">
        <v>1250</v>
      </c>
      <c r="AX67" s="63">
        <f t="shared" si="7"/>
        <v>957</v>
      </c>
      <c r="AY67" s="82">
        <f t="shared" si="8"/>
        <v>615346.15</v>
      </c>
      <c r="AZ67" s="82">
        <v>219438.3</v>
      </c>
      <c r="BA67" s="112">
        <v>170</v>
      </c>
      <c r="BB67" s="82"/>
      <c r="BC67" s="63">
        <v>1550</v>
      </c>
      <c r="BD67" s="63">
        <v>1098</v>
      </c>
      <c r="BE67" s="63">
        <f t="shared" si="9"/>
        <v>1127</v>
      </c>
      <c r="BF67" s="82">
        <f t="shared" si="10"/>
        <v>834784.45</v>
      </c>
      <c r="BG67" s="112">
        <v>189363</v>
      </c>
      <c r="BH67" s="121">
        <v>304</v>
      </c>
      <c r="BI67" s="138">
        <v>419</v>
      </c>
      <c r="BJ67" s="150">
        <f t="shared" si="11"/>
        <v>1969</v>
      </c>
      <c r="BK67" s="29">
        <f t="shared" si="12"/>
        <v>1431</v>
      </c>
      <c r="BL67" s="122">
        <v>338625.6</v>
      </c>
      <c r="BM67" s="82">
        <f t="shared" si="13"/>
        <v>1024147.45</v>
      </c>
      <c r="BN67" s="115">
        <v>494</v>
      </c>
      <c r="BO67" s="115">
        <v>1850</v>
      </c>
      <c r="BP67" s="63">
        <f t="shared" si="14"/>
        <v>1925</v>
      </c>
      <c r="BQ67" s="82">
        <f t="shared" si="15"/>
        <v>1362773.0499999998</v>
      </c>
      <c r="BR67" s="82">
        <v>550266.6</v>
      </c>
      <c r="BS67" s="153">
        <v>291</v>
      </c>
      <c r="BT67" s="154">
        <v>321921.66</v>
      </c>
      <c r="BU67" s="63">
        <v>2150</v>
      </c>
      <c r="BV67" s="63">
        <v>2515</v>
      </c>
      <c r="BW67" s="63">
        <f>BP67+BS67</f>
        <v>2216</v>
      </c>
      <c r="BX67" s="82">
        <f t="shared" si="16"/>
        <v>1913039.65</v>
      </c>
      <c r="BY67" s="163">
        <v>307</v>
      </c>
      <c r="BZ67" s="165">
        <v>390184.72</v>
      </c>
      <c r="CA67" s="82">
        <f>BT67+BX67</f>
        <v>2234961.31</v>
      </c>
      <c r="CB67" s="63">
        <f t="shared" si="17"/>
        <v>2523</v>
      </c>
      <c r="CC67" s="82">
        <f t="shared" si="18"/>
        <v>2625146.0300000003</v>
      </c>
      <c r="CD67" s="63">
        <f t="shared" si="19"/>
        <v>100.31809145129225</v>
      </c>
      <c r="CE67" s="63">
        <f t="shared" si="20"/>
        <v>84.1</v>
      </c>
      <c r="CF67" s="56">
        <v>500</v>
      </c>
      <c r="CG67" s="56">
        <f>AG67+AI67</f>
        <v>268</v>
      </c>
      <c r="CH67" s="56">
        <v>307</v>
      </c>
      <c r="CI67" s="82">
        <f>AH67+AJ67</f>
        <v>217074.64</v>
      </c>
      <c r="CJ67" s="82">
        <v>248663.86</v>
      </c>
      <c r="CK67" s="63">
        <f t="shared" si="21"/>
        <v>53.6</v>
      </c>
      <c r="CL67" s="21">
        <f t="shared" si="22"/>
        <v>-123</v>
      </c>
      <c r="CM67" s="56">
        <f t="shared" si="23"/>
        <v>8</v>
      </c>
      <c r="CN67" s="56">
        <f t="shared" si="24"/>
        <v>477</v>
      </c>
      <c r="CO67" s="56">
        <v>343</v>
      </c>
      <c r="CP67" s="56">
        <v>135</v>
      </c>
      <c r="CQ67" s="56">
        <f t="shared" si="2"/>
        <v>478</v>
      </c>
      <c r="CR67" s="186">
        <f t="shared" si="25"/>
        <v>1</v>
      </c>
    </row>
    <row r="68" spans="1:96" s="21" customFormat="1" ht="10.5" customHeight="1">
      <c r="A68" s="62"/>
      <c r="B68" s="4" t="s">
        <v>17</v>
      </c>
      <c r="C68" s="65"/>
      <c r="D68" s="60"/>
      <c r="E68" s="60"/>
      <c r="F68" s="61"/>
      <c r="G68" s="61"/>
      <c r="H68" s="61"/>
      <c r="I68" s="61"/>
      <c r="J68" s="61"/>
      <c r="K68" s="61"/>
      <c r="L68" s="61"/>
      <c r="M68" s="63"/>
      <c r="N68" s="62"/>
      <c r="O68" s="66"/>
      <c r="P68" s="66"/>
      <c r="Q68" s="63"/>
      <c r="R68" s="56"/>
      <c r="S68" s="56"/>
      <c r="T68" s="56"/>
      <c r="U68" s="63"/>
      <c r="V68" s="56"/>
      <c r="W68" s="56"/>
      <c r="X68" s="63"/>
      <c r="Y68" s="63"/>
      <c r="Z68" s="64"/>
      <c r="AA68" s="63"/>
      <c r="AB68" s="63"/>
      <c r="AC68" s="98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82"/>
      <c r="AU68" s="82"/>
      <c r="AV68" s="63"/>
      <c r="AW68" s="63"/>
      <c r="AX68" s="63"/>
      <c r="AY68" s="82"/>
      <c r="AZ68" s="82"/>
      <c r="BA68" s="109"/>
      <c r="BB68" s="82"/>
      <c r="BC68" s="63"/>
      <c r="BD68" s="63"/>
      <c r="BE68" s="63"/>
      <c r="BF68" s="82"/>
      <c r="BG68" s="106"/>
      <c r="BH68" s="63"/>
      <c r="BI68" s="136"/>
      <c r="BJ68" s="145"/>
      <c r="BK68" s="29"/>
      <c r="BL68" s="82"/>
      <c r="BM68" s="82"/>
      <c r="BN68" s="63"/>
      <c r="BO68" s="63"/>
      <c r="BP68" s="63"/>
      <c r="BQ68" s="82"/>
      <c r="BR68" s="82"/>
      <c r="BS68" s="63"/>
      <c r="BT68" s="82"/>
      <c r="BU68" s="63"/>
      <c r="BV68" s="63"/>
      <c r="BW68" s="63"/>
      <c r="BX68" s="82"/>
      <c r="BY68" s="160"/>
      <c r="BZ68" s="64"/>
      <c r="CA68" s="82"/>
      <c r="CB68" s="63"/>
      <c r="CC68" s="82"/>
      <c r="CD68" s="63"/>
      <c r="CE68" s="63"/>
      <c r="CF68" s="63"/>
      <c r="CG68" s="56"/>
      <c r="CH68" s="56"/>
      <c r="CI68" s="82"/>
      <c r="CJ68" s="82"/>
      <c r="CK68" s="63"/>
      <c r="CM68" s="56"/>
      <c r="CN68" s="56"/>
      <c r="CO68" s="56"/>
      <c r="CP68" s="56"/>
      <c r="CQ68" s="56"/>
      <c r="CR68" s="186"/>
    </row>
    <row r="69" spans="1:96" s="21" customFormat="1" ht="13.5" customHeight="1">
      <c r="A69" s="62">
        <v>4090101</v>
      </c>
      <c r="B69" s="3" t="s">
        <v>91</v>
      </c>
      <c r="C69" s="60">
        <v>8300</v>
      </c>
      <c r="D69" s="60"/>
      <c r="E69" s="60"/>
      <c r="F69" s="61"/>
      <c r="G69" s="61"/>
      <c r="H69" s="61"/>
      <c r="I69" s="61"/>
      <c r="J69" s="61"/>
      <c r="K69" s="61"/>
      <c r="L69" s="61"/>
      <c r="M69" s="63"/>
      <c r="N69" s="62"/>
      <c r="O69" s="66"/>
      <c r="P69" s="66"/>
      <c r="Q69" s="63"/>
      <c r="R69" s="56"/>
      <c r="S69" s="56"/>
      <c r="T69" s="56"/>
      <c r="U69" s="63"/>
      <c r="V69" s="56"/>
      <c r="W69" s="56"/>
      <c r="X69" s="63"/>
      <c r="Y69" s="63"/>
      <c r="Z69" s="64"/>
      <c r="AA69" s="63"/>
      <c r="AB69" s="63"/>
      <c r="AC69" s="101">
        <v>9821418.05</v>
      </c>
      <c r="AD69" s="56">
        <v>820</v>
      </c>
      <c r="AE69" s="56"/>
      <c r="AF69" s="56">
        <v>1996</v>
      </c>
      <c r="AG69" s="56">
        <v>411</v>
      </c>
      <c r="AH69" s="56">
        <v>381950.52</v>
      </c>
      <c r="AI69" s="56">
        <v>882</v>
      </c>
      <c r="AJ69" s="56">
        <v>819660.24</v>
      </c>
      <c r="AK69" s="56">
        <v>2122</v>
      </c>
      <c r="AL69" s="56">
        <v>905</v>
      </c>
      <c r="AM69" s="56">
        <f t="shared" si="3"/>
        <v>2901</v>
      </c>
      <c r="AN69" s="93">
        <v>3667</v>
      </c>
      <c r="AO69" s="56"/>
      <c r="AP69" s="56">
        <v>2931</v>
      </c>
      <c r="AQ69" s="56">
        <f t="shared" si="4"/>
        <v>2032</v>
      </c>
      <c r="AR69" s="56">
        <v>812</v>
      </c>
      <c r="AS69" s="56">
        <f t="shared" si="5"/>
        <v>2844</v>
      </c>
      <c r="AT69" s="82">
        <f t="shared" si="6"/>
        <v>1888378.2400000002</v>
      </c>
      <c r="AU69" s="82">
        <v>752588.24</v>
      </c>
      <c r="AV69" s="63">
        <v>509</v>
      </c>
      <c r="AW69" s="63">
        <v>4164</v>
      </c>
      <c r="AX69" s="63">
        <f t="shared" si="7"/>
        <v>3353</v>
      </c>
      <c r="AY69" s="82">
        <f t="shared" si="8"/>
        <v>2640966.4800000004</v>
      </c>
      <c r="AZ69" s="82">
        <v>669746.18</v>
      </c>
      <c r="BA69" s="112">
        <v>834</v>
      </c>
      <c r="BB69" s="82"/>
      <c r="BC69" s="63">
        <v>4994</v>
      </c>
      <c r="BD69" s="63">
        <v>4164</v>
      </c>
      <c r="BE69" s="63">
        <f t="shared" si="9"/>
        <v>4187</v>
      </c>
      <c r="BF69" s="82">
        <f t="shared" si="10"/>
        <v>3310712.6600000006</v>
      </c>
      <c r="BG69" s="112">
        <v>1102564.68</v>
      </c>
      <c r="BH69" s="117">
        <v>595</v>
      </c>
      <c r="BI69" s="138">
        <v>710</v>
      </c>
      <c r="BJ69" s="149">
        <f t="shared" si="11"/>
        <v>5704</v>
      </c>
      <c r="BK69" s="29">
        <f t="shared" si="12"/>
        <v>4782</v>
      </c>
      <c r="BL69" s="118">
        <v>786601.9</v>
      </c>
      <c r="BM69" s="82">
        <f t="shared" si="13"/>
        <v>4413277.340000001</v>
      </c>
      <c r="BN69" s="130">
        <v>584</v>
      </c>
      <c r="BO69" s="130">
        <v>5937</v>
      </c>
      <c r="BP69" s="63">
        <f t="shared" si="14"/>
        <v>5366</v>
      </c>
      <c r="BQ69" s="82">
        <f t="shared" si="15"/>
        <v>5199879.240000001</v>
      </c>
      <c r="BR69" s="82">
        <v>772059.68</v>
      </c>
      <c r="BS69" s="63">
        <v>971</v>
      </c>
      <c r="BT69" s="82">
        <v>1280692.46</v>
      </c>
      <c r="BU69" s="63">
        <v>6509</v>
      </c>
      <c r="BV69" s="63">
        <v>7344</v>
      </c>
      <c r="BW69" s="63">
        <f>BP69+BS69</f>
        <v>6337</v>
      </c>
      <c r="BX69" s="82">
        <f t="shared" si="16"/>
        <v>5971938.920000001</v>
      </c>
      <c r="BY69" s="163">
        <v>928</v>
      </c>
      <c r="BZ69" s="165">
        <v>1405327.16</v>
      </c>
      <c r="CA69" s="82">
        <f>BT69+BX69</f>
        <v>7252631.380000001</v>
      </c>
      <c r="CB69" s="63">
        <f t="shared" si="17"/>
        <v>7265</v>
      </c>
      <c r="CC69" s="82">
        <f t="shared" si="18"/>
        <v>8657958.540000001</v>
      </c>
      <c r="CD69" s="63">
        <f t="shared" si="19"/>
        <v>98.92429193899783</v>
      </c>
      <c r="CE69" s="63">
        <f t="shared" si="20"/>
        <v>87.53012048192771</v>
      </c>
      <c r="CF69" s="56">
        <v>1560</v>
      </c>
      <c r="CG69" s="56">
        <v>1287</v>
      </c>
      <c r="CH69" s="56">
        <v>745</v>
      </c>
      <c r="CI69" s="82">
        <v>1196034.84</v>
      </c>
      <c r="CJ69" s="82">
        <v>692343.4</v>
      </c>
      <c r="CK69" s="63">
        <f t="shared" si="21"/>
        <v>82.5</v>
      </c>
      <c r="CL69" s="21">
        <f t="shared" si="22"/>
        <v>23</v>
      </c>
      <c r="CM69" s="56">
        <f t="shared" si="23"/>
        <v>-79</v>
      </c>
      <c r="CN69" s="56">
        <f t="shared" si="24"/>
        <v>1035</v>
      </c>
      <c r="CO69" s="56">
        <v>700</v>
      </c>
      <c r="CP69" s="56">
        <v>335</v>
      </c>
      <c r="CQ69" s="56">
        <f t="shared" si="2"/>
        <v>1035</v>
      </c>
      <c r="CR69" s="186">
        <f t="shared" si="25"/>
        <v>0</v>
      </c>
    </row>
    <row r="70" spans="1:96" s="21" customFormat="1" ht="11.25" customHeight="1">
      <c r="A70" s="62">
        <v>4090901</v>
      </c>
      <c r="B70" s="3" t="s">
        <v>92</v>
      </c>
      <c r="C70" s="60">
        <v>1000</v>
      </c>
      <c r="D70" s="60"/>
      <c r="E70" s="60"/>
      <c r="F70" s="61"/>
      <c r="G70" s="61"/>
      <c r="H70" s="61"/>
      <c r="I70" s="61"/>
      <c r="J70" s="61"/>
      <c r="K70" s="61"/>
      <c r="L70" s="61"/>
      <c r="M70" s="63"/>
      <c r="N70" s="62"/>
      <c r="O70" s="66"/>
      <c r="P70" s="66"/>
      <c r="Q70" s="63"/>
      <c r="R70" s="56"/>
      <c r="S70" s="63"/>
      <c r="T70" s="56"/>
      <c r="U70" s="63"/>
      <c r="V70" s="56"/>
      <c r="W70" s="56"/>
      <c r="X70" s="63"/>
      <c r="Y70" s="63"/>
      <c r="Z70" s="64"/>
      <c r="AA70" s="63"/>
      <c r="AB70" s="63"/>
      <c r="AC70" s="102">
        <v>1145107.35</v>
      </c>
      <c r="AD70" s="56">
        <v>83</v>
      </c>
      <c r="AE70" s="56"/>
      <c r="AF70" s="56">
        <v>378</v>
      </c>
      <c r="AG70" s="56">
        <v>90</v>
      </c>
      <c r="AH70" s="56">
        <v>82561.5</v>
      </c>
      <c r="AI70" s="56">
        <v>158</v>
      </c>
      <c r="AJ70" s="56">
        <v>144941.3</v>
      </c>
      <c r="AK70" s="56">
        <v>365</v>
      </c>
      <c r="AL70" s="56">
        <v>65</v>
      </c>
      <c r="AM70" s="56">
        <f t="shared" si="3"/>
        <v>443</v>
      </c>
      <c r="AN70" s="94">
        <v>475</v>
      </c>
      <c r="AO70" s="56"/>
      <c r="AP70" s="56">
        <v>481</v>
      </c>
      <c r="AQ70" s="56">
        <f t="shared" si="4"/>
        <v>342</v>
      </c>
      <c r="AR70" s="56">
        <v>72</v>
      </c>
      <c r="AS70" s="56">
        <f t="shared" si="5"/>
        <v>414</v>
      </c>
      <c r="AT70" s="82">
        <f t="shared" si="6"/>
        <v>313733.7</v>
      </c>
      <c r="AU70" s="82">
        <v>69211.44</v>
      </c>
      <c r="AV70" s="63">
        <v>54</v>
      </c>
      <c r="AW70" s="63">
        <v>545</v>
      </c>
      <c r="AX70" s="63">
        <f t="shared" si="7"/>
        <v>468</v>
      </c>
      <c r="AY70" s="82">
        <f t="shared" si="8"/>
        <v>382945.14</v>
      </c>
      <c r="AZ70" s="82">
        <v>70202.16</v>
      </c>
      <c r="BA70" s="109">
        <v>50</v>
      </c>
      <c r="BB70" s="82"/>
      <c r="BC70" s="63">
        <v>613</v>
      </c>
      <c r="BD70" s="63">
        <v>500</v>
      </c>
      <c r="BE70" s="63">
        <f t="shared" si="9"/>
        <v>518</v>
      </c>
      <c r="BF70" s="82">
        <f t="shared" si="10"/>
        <v>453147.30000000005</v>
      </c>
      <c r="BG70" s="106">
        <v>65002</v>
      </c>
      <c r="BH70" s="119">
        <v>47</v>
      </c>
      <c r="BI70" s="138">
        <v>50</v>
      </c>
      <c r="BJ70" s="145">
        <f t="shared" si="11"/>
        <v>663</v>
      </c>
      <c r="BK70" s="29">
        <f t="shared" si="12"/>
        <v>565</v>
      </c>
      <c r="BL70" s="120">
        <v>61101.88</v>
      </c>
      <c r="BM70" s="82">
        <f t="shared" si="13"/>
        <v>518149.30000000005</v>
      </c>
      <c r="BN70" s="63">
        <v>50</v>
      </c>
      <c r="BO70" s="63">
        <v>614</v>
      </c>
      <c r="BP70" s="63">
        <f t="shared" si="14"/>
        <v>615</v>
      </c>
      <c r="BQ70" s="82">
        <f t="shared" si="15"/>
        <v>579251.18</v>
      </c>
      <c r="BR70" s="82">
        <v>65002</v>
      </c>
      <c r="BS70" s="63">
        <v>48</v>
      </c>
      <c r="BT70" s="82">
        <v>57947.52</v>
      </c>
      <c r="BU70" s="63">
        <v>704</v>
      </c>
      <c r="BV70" s="63">
        <v>812</v>
      </c>
      <c r="BW70" s="63">
        <f>BP70+BS70</f>
        <v>663</v>
      </c>
      <c r="BX70" s="82">
        <f t="shared" si="16"/>
        <v>644253.18</v>
      </c>
      <c r="BY70" s="164">
        <v>101</v>
      </c>
      <c r="BZ70" s="165">
        <v>140928.33</v>
      </c>
      <c r="CA70" s="82">
        <f>BT70+BX70</f>
        <v>702200.7000000001</v>
      </c>
      <c r="CB70" s="63">
        <f t="shared" si="17"/>
        <v>764</v>
      </c>
      <c r="CC70" s="82">
        <f t="shared" si="18"/>
        <v>843129.03</v>
      </c>
      <c r="CD70" s="63">
        <f t="shared" si="19"/>
        <v>94.08866995073892</v>
      </c>
      <c r="CE70" s="63">
        <f t="shared" si="20"/>
        <v>76.4</v>
      </c>
      <c r="CF70" s="56">
        <v>265</v>
      </c>
      <c r="CG70" s="56">
        <v>251</v>
      </c>
      <c r="CH70" s="56">
        <v>91</v>
      </c>
      <c r="CI70" s="82">
        <v>230254.85</v>
      </c>
      <c r="CJ70" s="82">
        <v>83478.85</v>
      </c>
      <c r="CK70" s="63">
        <f t="shared" si="21"/>
        <v>94.71698113207547</v>
      </c>
      <c r="CL70" s="21">
        <f t="shared" si="22"/>
        <v>-27</v>
      </c>
      <c r="CM70" s="56">
        <f t="shared" si="23"/>
        <v>-48</v>
      </c>
      <c r="CN70" s="56">
        <f t="shared" si="24"/>
        <v>236</v>
      </c>
      <c r="CO70" s="56">
        <v>175</v>
      </c>
      <c r="CP70" s="56">
        <v>64</v>
      </c>
      <c r="CQ70" s="56">
        <f t="shared" si="2"/>
        <v>239</v>
      </c>
      <c r="CR70" s="186">
        <f t="shared" si="25"/>
        <v>3</v>
      </c>
    </row>
    <row r="71" spans="1:96" s="21" customFormat="1" ht="15">
      <c r="A71" s="62">
        <v>2070101</v>
      </c>
      <c r="B71" s="3" t="s">
        <v>18</v>
      </c>
      <c r="C71" s="60">
        <v>1200</v>
      </c>
      <c r="D71" s="60"/>
      <c r="E71" s="60"/>
      <c r="F71" s="61"/>
      <c r="G71" s="61"/>
      <c r="H71" s="61"/>
      <c r="I71" s="61"/>
      <c r="J71" s="61"/>
      <c r="K71" s="61"/>
      <c r="L71" s="61"/>
      <c r="M71" s="63"/>
      <c r="N71" s="62"/>
      <c r="O71" s="66"/>
      <c r="P71" s="66"/>
      <c r="Q71" s="63"/>
      <c r="R71" s="56"/>
      <c r="S71" s="56"/>
      <c r="T71" s="56"/>
      <c r="U71" s="63"/>
      <c r="V71" s="56"/>
      <c r="W71" s="56"/>
      <c r="X71" s="63"/>
      <c r="Y71" s="63"/>
      <c r="Z71" s="64"/>
      <c r="AA71" s="63"/>
      <c r="AB71" s="63"/>
      <c r="AC71" s="102">
        <v>1685932</v>
      </c>
      <c r="AD71" s="56">
        <v>0</v>
      </c>
      <c r="AE71" s="56"/>
      <c r="AF71" s="56">
        <v>100</v>
      </c>
      <c r="AG71" s="56"/>
      <c r="AH71" s="56"/>
      <c r="AI71" s="56"/>
      <c r="AJ71" s="56"/>
      <c r="AK71" s="56">
        <v>172</v>
      </c>
      <c r="AL71" s="56">
        <v>100</v>
      </c>
      <c r="AM71" s="56">
        <f t="shared" si="3"/>
        <v>200</v>
      </c>
      <c r="AN71" s="94">
        <v>300</v>
      </c>
      <c r="AO71" s="56"/>
      <c r="AP71" s="56">
        <v>321</v>
      </c>
      <c r="AQ71" s="56">
        <f t="shared" si="4"/>
        <v>171</v>
      </c>
      <c r="AR71" s="56">
        <v>120</v>
      </c>
      <c r="AS71" s="56">
        <f t="shared" si="5"/>
        <v>291</v>
      </c>
      <c r="AT71" s="82">
        <f t="shared" si="6"/>
        <v>172910.07</v>
      </c>
      <c r="AU71" s="82">
        <v>119418</v>
      </c>
      <c r="AV71" s="63">
        <v>113</v>
      </c>
      <c r="AW71" s="63">
        <v>400</v>
      </c>
      <c r="AX71" s="63">
        <f t="shared" si="7"/>
        <v>404</v>
      </c>
      <c r="AY71" s="82">
        <f t="shared" si="8"/>
        <v>292328.07</v>
      </c>
      <c r="AZ71" s="82">
        <v>167838.9</v>
      </c>
      <c r="BA71" s="112">
        <v>93</v>
      </c>
      <c r="BB71" s="82"/>
      <c r="BC71" s="63">
        <v>500</v>
      </c>
      <c r="BD71" s="63">
        <v>400</v>
      </c>
      <c r="BE71" s="63">
        <f t="shared" si="9"/>
        <v>497</v>
      </c>
      <c r="BF71" s="82">
        <f t="shared" si="10"/>
        <v>460166.97</v>
      </c>
      <c r="BG71" s="105">
        <v>138132.9</v>
      </c>
      <c r="BH71" s="121">
        <v>139</v>
      </c>
      <c r="BI71" s="138">
        <v>100</v>
      </c>
      <c r="BJ71" s="150">
        <f t="shared" si="11"/>
        <v>600</v>
      </c>
      <c r="BK71" s="29">
        <f t="shared" si="12"/>
        <v>636</v>
      </c>
      <c r="BL71" s="122">
        <v>188852.35</v>
      </c>
      <c r="BM71" s="82">
        <f t="shared" si="13"/>
        <v>598299.87</v>
      </c>
      <c r="BN71" s="115">
        <v>85</v>
      </c>
      <c r="BO71" s="115">
        <v>600</v>
      </c>
      <c r="BP71" s="63">
        <f t="shared" si="14"/>
        <v>721</v>
      </c>
      <c r="BQ71" s="82">
        <f t="shared" si="15"/>
        <v>787152.22</v>
      </c>
      <c r="BR71" s="82">
        <v>115485.25</v>
      </c>
      <c r="BS71" s="153">
        <v>168</v>
      </c>
      <c r="BT71" s="154">
        <v>228253.2</v>
      </c>
      <c r="BU71" s="63">
        <v>600</v>
      </c>
      <c r="BV71" s="63">
        <v>800</v>
      </c>
      <c r="BW71" s="63">
        <f>BP71+BS71</f>
        <v>889</v>
      </c>
      <c r="BX71" s="82">
        <f t="shared" si="16"/>
        <v>902637.47</v>
      </c>
      <c r="BY71" s="163">
        <v>104</v>
      </c>
      <c r="BZ71" s="165">
        <v>163196.8</v>
      </c>
      <c r="CA71" s="82">
        <f>BT71+BX71</f>
        <v>1130890.67</v>
      </c>
      <c r="CB71" s="63">
        <f t="shared" si="17"/>
        <v>993</v>
      </c>
      <c r="CC71" s="82">
        <f t="shared" si="18"/>
        <v>1294087.47</v>
      </c>
      <c r="CD71" s="63">
        <f t="shared" si="19"/>
        <v>124.125</v>
      </c>
      <c r="CE71" s="63">
        <f t="shared" si="20"/>
        <v>82.75</v>
      </c>
      <c r="CF71" s="56">
        <v>0</v>
      </c>
      <c r="CG71" s="56">
        <f>AG71+AI71</f>
        <v>0</v>
      </c>
      <c r="CH71" s="56">
        <v>171</v>
      </c>
      <c r="CI71" s="82">
        <f>AH71+AJ71</f>
        <v>0</v>
      </c>
      <c r="CJ71" s="82">
        <v>172910.07</v>
      </c>
      <c r="CK71" s="63">
        <v>0</v>
      </c>
      <c r="CL71" s="21">
        <f t="shared" si="22"/>
        <v>97</v>
      </c>
      <c r="CM71" s="56">
        <f t="shared" si="23"/>
        <v>193</v>
      </c>
      <c r="CN71" s="56">
        <f t="shared" si="24"/>
        <v>207</v>
      </c>
      <c r="CO71" s="56">
        <v>113</v>
      </c>
      <c r="CP71" s="56">
        <v>94</v>
      </c>
      <c r="CQ71" s="56">
        <f t="shared" si="2"/>
        <v>207</v>
      </c>
      <c r="CR71" s="186">
        <f t="shared" si="25"/>
        <v>0</v>
      </c>
    </row>
    <row r="72" spans="1:96" s="21" customFormat="1" ht="15">
      <c r="A72" s="62">
        <v>2080101</v>
      </c>
      <c r="B72" s="3" t="s">
        <v>19</v>
      </c>
      <c r="C72" s="60">
        <v>1500</v>
      </c>
      <c r="D72" s="60"/>
      <c r="E72" s="60"/>
      <c r="F72" s="61"/>
      <c r="G72" s="61"/>
      <c r="H72" s="61"/>
      <c r="I72" s="61"/>
      <c r="J72" s="61"/>
      <c r="K72" s="61"/>
      <c r="L72" s="61"/>
      <c r="M72" s="63"/>
      <c r="N72" s="62"/>
      <c r="O72" s="66"/>
      <c r="P72" s="66"/>
      <c r="Q72" s="63"/>
      <c r="R72" s="56"/>
      <c r="S72" s="56"/>
      <c r="T72" s="56"/>
      <c r="U72" s="63"/>
      <c r="V72" s="56"/>
      <c r="W72" s="56"/>
      <c r="X72" s="63"/>
      <c r="Y72" s="63"/>
      <c r="Z72" s="64"/>
      <c r="AA72" s="63"/>
      <c r="AB72" s="63"/>
      <c r="AC72" s="101">
        <v>1824250.7699999998</v>
      </c>
      <c r="AD72" s="56">
        <v>124</v>
      </c>
      <c r="AE72" s="56"/>
      <c r="AF72" s="56">
        <v>374</v>
      </c>
      <c r="AG72" s="56">
        <v>98</v>
      </c>
      <c r="AH72" s="56">
        <v>97619.76</v>
      </c>
      <c r="AI72" s="56">
        <v>147</v>
      </c>
      <c r="AJ72" s="56">
        <v>146429.64</v>
      </c>
      <c r="AK72" s="56">
        <v>374</v>
      </c>
      <c r="AL72" s="56">
        <v>124</v>
      </c>
      <c r="AM72" s="56">
        <f t="shared" si="3"/>
        <v>498</v>
      </c>
      <c r="AN72" s="93">
        <v>623</v>
      </c>
      <c r="AO72" s="56"/>
      <c r="AP72" s="56">
        <v>523</v>
      </c>
      <c r="AQ72" s="56">
        <f t="shared" si="4"/>
        <v>373</v>
      </c>
      <c r="AR72" s="56">
        <v>145</v>
      </c>
      <c r="AS72" s="56">
        <f t="shared" si="5"/>
        <v>518</v>
      </c>
      <c r="AT72" s="82">
        <f t="shared" si="6"/>
        <v>371552.76</v>
      </c>
      <c r="AU72" s="82">
        <v>142410.3</v>
      </c>
      <c r="AV72" s="63">
        <v>118</v>
      </c>
      <c r="AW72" s="63">
        <v>746</v>
      </c>
      <c r="AX72" s="63">
        <f t="shared" si="7"/>
        <v>636</v>
      </c>
      <c r="AY72" s="82">
        <f t="shared" si="8"/>
        <v>513963.06</v>
      </c>
      <c r="AZ72" s="82">
        <v>156903.42</v>
      </c>
      <c r="BA72" s="112">
        <v>109</v>
      </c>
      <c r="BB72" s="82"/>
      <c r="BC72" s="63">
        <v>873</v>
      </c>
      <c r="BD72" s="63">
        <v>720</v>
      </c>
      <c r="BE72" s="63">
        <f t="shared" si="9"/>
        <v>745</v>
      </c>
      <c r="BF72" s="82">
        <f t="shared" si="10"/>
        <v>670866.48</v>
      </c>
      <c r="BG72" s="105">
        <v>144936.21</v>
      </c>
      <c r="BH72" s="121">
        <v>125</v>
      </c>
      <c r="BI72" s="138">
        <v>88</v>
      </c>
      <c r="BJ72" s="150">
        <f t="shared" si="11"/>
        <v>961</v>
      </c>
      <c r="BK72" s="29">
        <f t="shared" si="12"/>
        <v>870</v>
      </c>
      <c r="BL72" s="122">
        <v>166392.5</v>
      </c>
      <c r="BM72" s="82">
        <f t="shared" si="13"/>
        <v>815802.69</v>
      </c>
      <c r="BN72" s="115">
        <v>88</v>
      </c>
      <c r="BO72" s="115">
        <v>959</v>
      </c>
      <c r="BP72" s="63">
        <f t="shared" si="14"/>
        <v>958</v>
      </c>
      <c r="BQ72" s="82">
        <f t="shared" si="15"/>
        <v>982195.19</v>
      </c>
      <c r="BR72" s="82">
        <v>117140.32</v>
      </c>
      <c r="BS72" s="153">
        <v>168</v>
      </c>
      <c r="BT72" s="154">
        <v>223631.52</v>
      </c>
      <c r="BU72" s="63">
        <v>1126</v>
      </c>
      <c r="BV72" s="63">
        <v>1255</v>
      </c>
      <c r="BW72" s="63">
        <f>BP72+BS72</f>
        <v>1126</v>
      </c>
      <c r="BX72" s="82">
        <f t="shared" si="16"/>
        <v>1099335.51</v>
      </c>
      <c r="BY72" s="163">
        <v>124</v>
      </c>
      <c r="BZ72" s="165">
        <v>190473.92</v>
      </c>
      <c r="CA72" s="82">
        <f>BT72+BX72</f>
        <v>1322967.03</v>
      </c>
      <c r="CB72" s="63">
        <f t="shared" si="17"/>
        <v>1250</v>
      </c>
      <c r="CC72" s="82">
        <f t="shared" si="18"/>
        <v>1513440.95</v>
      </c>
      <c r="CD72" s="63">
        <f t="shared" si="19"/>
        <v>99.60159362549801</v>
      </c>
      <c r="CE72" s="63">
        <f t="shared" si="20"/>
        <v>83.33333333333334</v>
      </c>
      <c r="CF72" s="56">
        <v>244</v>
      </c>
      <c r="CG72" s="56">
        <v>243</v>
      </c>
      <c r="CH72" s="56">
        <v>130</v>
      </c>
      <c r="CI72" s="82">
        <v>242057.16</v>
      </c>
      <c r="CJ72" s="82">
        <v>129495.6</v>
      </c>
      <c r="CK72" s="63">
        <f t="shared" si="21"/>
        <v>99.59016393442623</v>
      </c>
      <c r="CL72" s="21">
        <f t="shared" si="22"/>
        <v>-1</v>
      </c>
      <c r="CM72" s="56">
        <f t="shared" si="23"/>
        <v>-5</v>
      </c>
      <c r="CN72" s="56">
        <f t="shared" si="24"/>
        <v>250</v>
      </c>
      <c r="CO72" s="56">
        <v>117</v>
      </c>
      <c r="CP72" s="56">
        <v>133</v>
      </c>
      <c r="CQ72" s="56">
        <f t="shared" si="2"/>
        <v>250</v>
      </c>
      <c r="CR72" s="186">
        <f t="shared" si="25"/>
        <v>0</v>
      </c>
    </row>
    <row r="73" spans="1:96" s="21" customFormat="1" ht="15">
      <c r="A73" s="62">
        <v>2090101</v>
      </c>
      <c r="B73" s="3" t="s">
        <v>20</v>
      </c>
      <c r="C73" s="60">
        <v>2300</v>
      </c>
      <c r="D73" s="60"/>
      <c r="E73" s="60"/>
      <c r="F73" s="61"/>
      <c r="G73" s="61"/>
      <c r="H73" s="61"/>
      <c r="I73" s="61"/>
      <c r="J73" s="61"/>
      <c r="K73" s="61"/>
      <c r="L73" s="61"/>
      <c r="M73" s="63"/>
      <c r="N73" s="62"/>
      <c r="O73" s="66"/>
      <c r="P73" s="66"/>
      <c r="Q73" s="63"/>
      <c r="R73" s="56"/>
      <c r="S73" s="56"/>
      <c r="T73" s="56"/>
      <c r="U73" s="63"/>
      <c r="V73" s="56"/>
      <c r="W73" s="56"/>
      <c r="X73" s="63"/>
      <c r="Y73" s="63"/>
      <c r="Z73" s="64"/>
      <c r="AA73" s="63"/>
      <c r="AB73" s="63"/>
      <c r="AC73" s="102">
        <v>2650370.72</v>
      </c>
      <c r="AD73" s="56">
        <v>120</v>
      </c>
      <c r="AE73" s="56"/>
      <c r="AF73" s="56">
        <v>650</v>
      </c>
      <c r="AG73" s="56">
        <v>120</v>
      </c>
      <c r="AH73" s="56">
        <v>113142</v>
      </c>
      <c r="AI73" s="56">
        <v>322</v>
      </c>
      <c r="AJ73" s="56">
        <v>303597.7</v>
      </c>
      <c r="AK73" s="56">
        <v>651</v>
      </c>
      <c r="AL73" s="56">
        <v>209</v>
      </c>
      <c r="AM73" s="56">
        <f t="shared" si="3"/>
        <v>859</v>
      </c>
      <c r="AN73" s="94">
        <v>1093</v>
      </c>
      <c r="AO73" s="56"/>
      <c r="AP73" s="56">
        <v>887</v>
      </c>
      <c r="AQ73" s="56">
        <f t="shared" si="4"/>
        <v>642</v>
      </c>
      <c r="AR73" s="56">
        <v>212</v>
      </c>
      <c r="AS73" s="56">
        <f t="shared" si="5"/>
        <v>854</v>
      </c>
      <c r="AT73" s="82">
        <f t="shared" si="6"/>
        <v>605309.7</v>
      </c>
      <c r="AU73" s="82">
        <v>197232.08</v>
      </c>
      <c r="AV73" s="63">
        <v>232</v>
      </c>
      <c r="AW73" s="63">
        <v>1357</v>
      </c>
      <c r="AX73" s="63">
        <f t="shared" si="7"/>
        <v>1086</v>
      </c>
      <c r="AY73" s="82">
        <f t="shared" si="8"/>
        <v>802541.7799999999</v>
      </c>
      <c r="AZ73" s="82">
        <v>296470.48</v>
      </c>
      <c r="BA73" s="112">
        <v>270</v>
      </c>
      <c r="BB73" s="82"/>
      <c r="BC73" s="63">
        <v>1527</v>
      </c>
      <c r="BD73" s="63">
        <v>1350</v>
      </c>
      <c r="BE73" s="63">
        <f t="shared" si="9"/>
        <v>1356</v>
      </c>
      <c r="BF73" s="82">
        <f t="shared" si="10"/>
        <v>1099012.2599999998</v>
      </c>
      <c r="BG73" s="112">
        <v>345030.3</v>
      </c>
      <c r="BH73" s="121">
        <v>171</v>
      </c>
      <c r="BI73" s="138">
        <v>68</v>
      </c>
      <c r="BJ73" s="150">
        <f t="shared" si="11"/>
        <v>1595</v>
      </c>
      <c r="BK73" s="29">
        <f t="shared" si="12"/>
        <v>1527</v>
      </c>
      <c r="BL73" s="122">
        <v>218271.24</v>
      </c>
      <c r="BM73" s="82">
        <f t="shared" si="13"/>
        <v>1444042.5599999998</v>
      </c>
      <c r="BN73" s="115">
        <v>66</v>
      </c>
      <c r="BO73" s="115">
        <v>1594</v>
      </c>
      <c r="BP73" s="63">
        <f t="shared" si="14"/>
        <v>1593</v>
      </c>
      <c r="BQ73" s="82">
        <f t="shared" si="15"/>
        <v>1662313.7999999998</v>
      </c>
      <c r="BR73" s="82">
        <v>84245.04</v>
      </c>
      <c r="BS73" s="153">
        <v>239</v>
      </c>
      <c r="BT73" s="154">
        <v>305069.16</v>
      </c>
      <c r="BU73" s="63">
        <v>1829</v>
      </c>
      <c r="BV73" s="63">
        <v>2114</v>
      </c>
      <c r="BW73" s="63">
        <f>BP73+BS73</f>
        <v>1832</v>
      </c>
      <c r="BX73" s="82">
        <f t="shared" si="16"/>
        <v>1746558.8399999999</v>
      </c>
      <c r="BY73" s="163">
        <v>238</v>
      </c>
      <c r="BZ73" s="165">
        <v>350588.37</v>
      </c>
      <c r="CA73" s="82">
        <f>BT73+BX73</f>
        <v>2051627.9999999998</v>
      </c>
      <c r="CB73" s="63">
        <f t="shared" si="17"/>
        <v>2070</v>
      </c>
      <c r="CC73" s="82">
        <f t="shared" si="18"/>
        <v>2402216.3699999996</v>
      </c>
      <c r="CD73" s="63">
        <f t="shared" si="19"/>
        <v>97.918637653737</v>
      </c>
      <c r="CE73" s="63">
        <f t="shared" si="20"/>
        <v>90</v>
      </c>
      <c r="CF73" s="56">
        <v>385</v>
      </c>
      <c r="CG73" s="56">
        <v>380</v>
      </c>
      <c r="CH73" s="56">
        <v>262</v>
      </c>
      <c r="CI73" s="82">
        <v>358283</v>
      </c>
      <c r="CJ73" s="82">
        <v>247026.7</v>
      </c>
      <c r="CK73" s="63">
        <f t="shared" si="21"/>
        <v>98.7012987012987</v>
      </c>
      <c r="CL73" s="21">
        <f t="shared" si="22"/>
        <v>-1</v>
      </c>
      <c r="CM73" s="56">
        <f t="shared" si="23"/>
        <v>-44</v>
      </c>
      <c r="CN73" s="56">
        <f t="shared" si="24"/>
        <v>230</v>
      </c>
      <c r="CO73" s="56">
        <v>232</v>
      </c>
      <c r="CP73" s="56">
        <v>0</v>
      </c>
      <c r="CQ73" s="56">
        <f aca="true" t="shared" si="32" ref="CQ73:CQ118">CO73+CP73</f>
        <v>232</v>
      </c>
      <c r="CR73" s="186">
        <f aca="true" t="shared" si="33" ref="CR73:CR118">CQ73-CN73</f>
        <v>2</v>
      </c>
    </row>
    <row r="74" spans="1:96" s="21" customFormat="1" ht="15">
      <c r="A74" s="62">
        <v>2120101</v>
      </c>
      <c r="B74" s="3" t="s">
        <v>21</v>
      </c>
      <c r="C74" s="60">
        <v>2700</v>
      </c>
      <c r="D74" s="60"/>
      <c r="E74" s="60"/>
      <c r="F74" s="61"/>
      <c r="G74" s="61"/>
      <c r="H74" s="61"/>
      <c r="I74" s="61"/>
      <c r="J74" s="61"/>
      <c r="K74" s="61"/>
      <c r="L74" s="61"/>
      <c r="M74" s="63"/>
      <c r="N74" s="62"/>
      <c r="O74" s="66"/>
      <c r="P74" s="66"/>
      <c r="Q74" s="63"/>
      <c r="R74" s="56"/>
      <c r="S74" s="63"/>
      <c r="T74" s="56"/>
      <c r="U74" s="63"/>
      <c r="V74" s="56"/>
      <c r="W74" s="56"/>
      <c r="X74" s="63"/>
      <c r="Y74" s="63"/>
      <c r="Z74" s="64"/>
      <c r="AA74" s="63"/>
      <c r="AB74" s="63"/>
      <c r="AC74" s="102">
        <v>3623554.76</v>
      </c>
      <c r="AD74" s="56">
        <v>227</v>
      </c>
      <c r="AE74" s="56"/>
      <c r="AF74" s="56">
        <v>787</v>
      </c>
      <c r="AG74" s="56">
        <v>214</v>
      </c>
      <c r="AH74" s="56">
        <v>235517.7</v>
      </c>
      <c r="AI74" s="56">
        <v>333</v>
      </c>
      <c r="AJ74" s="56">
        <v>366483.15</v>
      </c>
      <c r="AK74" s="56">
        <v>846</v>
      </c>
      <c r="AL74" s="56">
        <v>228</v>
      </c>
      <c r="AM74" s="56">
        <f aca="true" t="shared" si="34" ref="AM74:AM118">AF74+AL74</f>
        <v>1015</v>
      </c>
      <c r="AN74" s="94">
        <v>1430</v>
      </c>
      <c r="AO74" s="56"/>
      <c r="AP74" s="56">
        <v>1195</v>
      </c>
      <c r="AQ74" s="56">
        <f aca="true" t="shared" si="35" ref="AQ74:AQ118">CG74+CH74</f>
        <v>838</v>
      </c>
      <c r="AR74" s="56">
        <v>313</v>
      </c>
      <c r="AS74" s="56">
        <f aca="true" t="shared" si="36" ref="AS74:AS118">AQ74+AR74</f>
        <v>1151</v>
      </c>
      <c r="AT74" s="82">
        <f aca="true" t="shared" si="37" ref="AT74:AT118">CI74+CJ74</f>
        <v>922260.9000000001</v>
      </c>
      <c r="AU74" s="82">
        <v>339626.91</v>
      </c>
      <c r="AV74" s="63">
        <v>231</v>
      </c>
      <c r="AW74" s="63">
        <v>1730</v>
      </c>
      <c r="AX74" s="63">
        <f aca="true" t="shared" si="38" ref="AX74:AX118">AV74+AS74</f>
        <v>1382</v>
      </c>
      <c r="AY74" s="82">
        <f aca="true" t="shared" si="39" ref="AY74:AY118">AT74+AU74</f>
        <v>1261887.81</v>
      </c>
      <c r="AZ74" s="82">
        <v>352000.11</v>
      </c>
      <c r="BA74" s="109">
        <v>246</v>
      </c>
      <c r="BB74" s="82"/>
      <c r="BC74" s="63">
        <v>2010</v>
      </c>
      <c r="BD74" s="63">
        <v>1598</v>
      </c>
      <c r="BE74" s="63">
        <f aca="true" t="shared" si="40" ref="BE74:BE118">AX74+BA74</f>
        <v>1628</v>
      </c>
      <c r="BF74" s="82">
        <f aca="true" t="shared" si="41" ref="BF74:BF118">AZ74+AY74</f>
        <v>1613887.92</v>
      </c>
      <c r="BG74" s="106">
        <v>374857.26</v>
      </c>
      <c r="BH74" s="121">
        <v>121</v>
      </c>
      <c r="BI74" s="138">
        <v>76</v>
      </c>
      <c r="BJ74" s="150">
        <f aca="true" t="shared" si="42" ref="BJ74:BJ118">BC74+BI74</f>
        <v>2086</v>
      </c>
      <c r="BK74" s="29">
        <f aca="true" t="shared" si="43" ref="BK74:BK118">BE74+BH74</f>
        <v>1749</v>
      </c>
      <c r="BL74" s="122">
        <v>173850.83</v>
      </c>
      <c r="BM74" s="82">
        <f aca="true" t="shared" si="44" ref="BM74:BM118">BF74+BG74</f>
        <v>1988745.18</v>
      </c>
      <c r="BN74" s="115">
        <v>73</v>
      </c>
      <c r="BO74" s="115">
        <v>1820</v>
      </c>
      <c r="BP74" s="63">
        <f aca="true" t="shared" si="45" ref="BP74:BP118">BK74+BN74</f>
        <v>1822</v>
      </c>
      <c r="BQ74" s="82">
        <f aca="true" t="shared" si="46" ref="BQ74:BQ118">BL74+BM74</f>
        <v>2162596.01</v>
      </c>
      <c r="BR74" s="82">
        <v>104495.12</v>
      </c>
      <c r="BS74" s="153">
        <v>121</v>
      </c>
      <c r="BT74" s="154">
        <v>173204.24</v>
      </c>
      <c r="BU74" s="63">
        <v>2046</v>
      </c>
      <c r="BV74" s="63">
        <v>2472</v>
      </c>
      <c r="BW74" s="63">
        <f aca="true" t="shared" si="47" ref="BW74:BW118">BP74+BS74</f>
        <v>1943</v>
      </c>
      <c r="BX74" s="82">
        <f aca="true" t="shared" si="48" ref="BX74:BX118">BQ74+BR74</f>
        <v>2267091.13</v>
      </c>
      <c r="BY74" s="163">
        <v>172</v>
      </c>
      <c r="BZ74" s="165">
        <v>285320.48</v>
      </c>
      <c r="CA74" s="82">
        <f aca="true" t="shared" si="49" ref="CA74:CA118">BT74+BX74</f>
        <v>2440295.37</v>
      </c>
      <c r="CB74" s="63">
        <f aca="true" t="shared" si="50" ref="CB74:CB118">BW74+BY74</f>
        <v>2115</v>
      </c>
      <c r="CC74" s="82">
        <f aca="true" t="shared" si="51" ref="CC74:CC118">BZ74+CA74</f>
        <v>2725615.85</v>
      </c>
      <c r="CD74" s="63">
        <f aca="true" t="shared" si="52" ref="CD74:CD118">CB74/BV74*100</f>
        <v>85.55825242718447</v>
      </c>
      <c r="CE74" s="63">
        <f aca="true" t="shared" si="53" ref="CE74:CE118">CB74/C74*100</f>
        <v>78.33333333333333</v>
      </c>
      <c r="CF74" s="56">
        <v>544</v>
      </c>
      <c r="CG74" s="56">
        <f aca="true" t="shared" si="54" ref="CG74:CG114">AG74+AI74</f>
        <v>547</v>
      </c>
      <c r="CH74" s="56">
        <v>291</v>
      </c>
      <c r="CI74" s="82">
        <f aca="true" t="shared" si="55" ref="CI74:CI79">AH74+AJ74</f>
        <v>602000.8500000001</v>
      </c>
      <c r="CJ74" s="82">
        <v>320260.05</v>
      </c>
      <c r="CK74" s="63">
        <f aca="true" t="shared" si="56" ref="CK74:CK118">CG74/CF74*100</f>
        <v>100.5514705882353</v>
      </c>
      <c r="CL74" s="21">
        <f aca="true" t="shared" si="57" ref="CL74:CL118">BE74-AW74</f>
        <v>-102</v>
      </c>
      <c r="CM74" s="56">
        <f aca="true" t="shared" si="58" ref="CM74:CM118">CB74-BV74</f>
        <v>-357</v>
      </c>
      <c r="CN74" s="56">
        <f aca="true" t="shared" si="59" ref="CN74:CN117">C74-CB74</f>
        <v>585</v>
      </c>
      <c r="CO74" s="56">
        <v>275</v>
      </c>
      <c r="CP74" s="56">
        <v>310</v>
      </c>
      <c r="CQ74" s="56">
        <f t="shared" si="32"/>
        <v>585</v>
      </c>
      <c r="CR74" s="186">
        <f t="shared" si="33"/>
        <v>0</v>
      </c>
    </row>
    <row r="75" spans="1:96" s="21" customFormat="1" ht="15">
      <c r="A75" s="62">
        <v>2130101</v>
      </c>
      <c r="B75" s="3" t="s">
        <v>22</v>
      </c>
      <c r="C75" s="60">
        <v>2000</v>
      </c>
      <c r="D75" s="60"/>
      <c r="E75" s="60"/>
      <c r="F75" s="61"/>
      <c r="G75" s="61"/>
      <c r="H75" s="61"/>
      <c r="I75" s="61"/>
      <c r="J75" s="61"/>
      <c r="K75" s="61"/>
      <c r="L75" s="61"/>
      <c r="M75" s="63"/>
      <c r="N75" s="62"/>
      <c r="O75" s="66"/>
      <c r="P75" s="66"/>
      <c r="Q75" s="63"/>
      <c r="R75" s="56"/>
      <c r="S75" s="56"/>
      <c r="T75" s="56"/>
      <c r="U75" s="63"/>
      <c r="V75" s="56"/>
      <c r="W75" s="56"/>
      <c r="X75" s="63"/>
      <c r="Y75" s="63"/>
      <c r="Z75" s="64"/>
      <c r="AA75" s="63"/>
      <c r="AB75" s="63"/>
      <c r="AC75" s="102">
        <v>2355089.54</v>
      </c>
      <c r="AD75" s="56">
        <v>100</v>
      </c>
      <c r="AE75" s="56"/>
      <c r="AF75" s="56">
        <v>534</v>
      </c>
      <c r="AG75" s="56">
        <v>94</v>
      </c>
      <c r="AH75" s="56">
        <v>90951.58</v>
      </c>
      <c r="AI75" s="56">
        <v>240</v>
      </c>
      <c r="AJ75" s="56">
        <v>232216.8</v>
      </c>
      <c r="AK75" s="56">
        <v>562</v>
      </c>
      <c r="AL75" s="56">
        <v>250</v>
      </c>
      <c r="AM75" s="56">
        <f t="shared" si="34"/>
        <v>784</v>
      </c>
      <c r="AN75" s="94">
        <v>1062</v>
      </c>
      <c r="AO75" s="56"/>
      <c r="AP75" s="56">
        <v>793</v>
      </c>
      <c r="AQ75" s="56">
        <f t="shared" si="35"/>
        <v>559</v>
      </c>
      <c r="AR75" s="56">
        <v>206</v>
      </c>
      <c r="AS75" s="56">
        <f t="shared" si="36"/>
        <v>765</v>
      </c>
      <c r="AT75" s="82">
        <f t="shared" si="37"/>
        <v>540871.63</v>
      </c>
      <c r="AU75" s="82">
        <v>196556.96</v>
      </c>
      <c r="AV75" s="63">
        <v>195</v>
      </c>
      <c r="AW75" s="63">
        <v>1312</v>
      </c>
      <c r="AX75" s="63">
        <f t="shared" si="38"/>
        <v>960</v>
      </c>
      <c r="AY75" s="82">
        <f t="shared" si="39"/>
        <v>737428.59</v>
      </c>
      <c r="AZ75" s="82">
        <v>255366.15</v>
      </c>
      <c r="BA75" s="109">
        <v>129</v>
      </c>
      <c r="BB75" s="82"/>
      <c r="BC75" s="63">
        <v>1562</v>
      </c>
      <c r="BD75" s="63">
        <v>1020</v>
      </c>
      <c r="BE75" s="63">
        <f t="shared" si="40"/>
        <v>1089</v>
      </c>
      <c r="BF75" s="82">
        <f t="shared" si="41"/>
        <v>992794.74</v>
      </c>
      <c r="BG75" s="106">
        <v>168934.53</v>
      </c>
      <c r="BH75" s="121">
        <v>133</v>
      </c>
      <c r="BI75" s="138">
        <v>222</v>
      </c>
      <c r="BJ75" s="150">
        <f t="shared" si="42"/>
        <v>1784</v>
      </c>
      <c r="BK75" s="29">
        <f t="shared" si="43"/>
        <v>1222</v>
      </c>
      <c r="BL75" s="122">
        <v>173787.11</v>
      </c>
      <c r="BM75" s="82">
        <f t="shared" si="44"/>
        <v>1161729.27</v>
      </c>
      <c r="BN75" s="115">
        <v>266</v>
      </c>
      <c r="BO75" s="115">
        <v>1443</v>
      </c>
      <c r="BP75" s="63">
        <f t="shared" si="45"/>
        <v>1488</v>
      </c>
      <c r="BQ75" s="82">
        <f t="shared" si="46"/>
        <v>1335516.38</v>
      </c>
      <c r="BR75" s="82">
        <v>347574.22</v>
      </c>
      <c r="BS75" s="153">
        <v>497</v>
      </c>
      <c r="BT75" s="154">
        <v>674995.58</v>
      </c>
      <c r="BU75" s="63">
        <v>1659</v>
      </c>
      <c r="BV75" s="63">
        <v>2000</v>
      </c>
      <c r="BW75" s="63">
        <f t="shared" si="47"/>
        <v>1985</v>
      </c>
      <c r="BX75" s="82">
        <f t="shared" si="48"/>
        <v>1683090.5999999999</v>
      </c>
      <c r="BY75" s="163">
        <v>21</v>
      </c>
      <c r="BZ75" s="165">
        <v>33184.2</v>
      </c>
      <c r="CA75" s="82">
        <f t="shared" si="49"/>
        <v>2358086.1799999997</v>
      </c>
      <c r="CB75" s="63">
        <f t="shared" si="50"/>
        <v>2006</v>
      </c>
      <c r="CC75" s="82">
        <f t="shared" si="51"/>
        <v>2391270.38</v>
      </c>
      <c r="CD75" s="63">
        <f t="shared" si="52"/>
        <v>100.29999999999998</v>
      </c>
      <c r="CE75" s="63">
        <f t="shared" si="53"/>
        <v>100.29999999999998</v>
      </c>
      <c r="CF75" s="56">
        <v>334</v>
      </c>
      <c r="CG75" s="56">
        <f t="shared" si="54"/>
        <v>334</v>
      </c>
      <c r="CH75" s="56">
        <v>225</v>
      </c>
      <c r="CI75" s="82">
        <f t="shared" si="55"/>
        <v>323168.38</v>
      </c>
      <c r="CJ75" s="82">
        <v>217703.25</v>
      </c>
      <c r="CK75" s="63">
        <f t="shared" si="56"/>
        <v>100</v>
      </c>
      <c r="CL75" s="21">
        <f t="shared" si="57"/>
        <v>-223</v>
      </c>
      <c r="CM75" s="56">
        <f t="shared" si="58"/>
        <v>6</v>
      </c>
      <c r="CN75" s="56">
        <f t="shared" si="59"/>
        <v>-6</v>
      </c>
      <c r="CO75" s="56">
        <v>0</v>
      </c>
      <c r="CP75" s="56">
        <v>0</v>
      </c>
      <c r="CQ75" s="56">
        <f t="shared" si="32"/>
        <v>0</v>
      </c>
      <c r="CR75" s="186">
        <f t="shared" si="33"/>
        <v>6</v>
      </c>
    </row>
    <row r="76" spans="1:96" s="21" customFormat="1" ht="15">
      <c r="A76" s="62">
        <v>2150101</v>
      </c>
      <c r="B76" s="3" t="s">
        <v>23</v>
      </c>
      <c r="C76" s="60">
        <v>2800</v>
      </c>
      <c r="D76" s="60"/>
      <c r="E76" s="60"/>
      <c r="F76" s="61"/>
      <c r="G76" s="61"/>
      <c r="H76" s="61"/>
      <c r="I76" s="61"/>
      <c r="J76" s="61"/>
      <c r="K76" s="61"/>
      <c r="L76" s="61"/>
      <c r="M76" s="63"/>
      <c r="N76" s="62"/>
      <c r="O76" s="66"/>
      <c r="P76" s="66"/>
      <c r="Q76" s="63"/>
      <c r="R76" s="56"/>
      <c r="S76" s="56"/>
      <c r="T76" s="56"/>
      <c r="U76" s="63"/>
      <c r="V76" s="56"/>
      <c r="W76" s="56"/>
      <c r="X76" s="63"/>
      <c r="Y76" s="63"/>
      <c r="Z76" s="64"/>
      <c r="AA76" s="63"/>
      <c r="AB76" s="63"/>
      <c r="AC76" s="102">
        <v>3495900</v>
      </c>
      <c r="AD76" s="56">
        <v>0</v>
      </c>
      <c r="AE76" s="56"/>
      <c r="AF76" s="56">
        <v>400</v>
      </c>
      <c r="AG76" s="56"/>
      <c r="AH76" s="56"/>
      <c r="AI76" s="56"/>
      <c r="AJ76" s="56"/>
      <c r="AK76" s="56">
        <v>400</v>
      </c>
      <c r="AL76" s="56">
        <v>300</v>
      </c>
      <c r="AM76" s="56">
        <f t="shared" si="34"/>
        <v>700</v>
      </c>
      <c r="AN76" s="56">
        <v>1000</v>
      </c>
      <c r="AO76" s="56"/>
      <c r="AP76" s="56">
        <v>665</v>
      </c>
      <c r="AQ76" s="56">
        <f t="shared" si="35"/>
        <v>400</v>
      </c>
      <c r="AR76" s="56">
        <v>253</v>
      </c>
      <c r="AS76" s="56">
        <f t="shared" si="36"/>
        <v>653</v>
      </c>
      <c r="AT76" s="82">
        <f t="shared" si="37"/>
        <v>386952</v>
      </c>
      <c r="AU76" s="82">
        <v>242417.01</v>
      </c>
      <c r="AV76" s="63">
        <v>225</v>
      </c>
      <c r="AW76" s="63">
        <v>1300</v>
      </c>
      <c r="AX76" s="63">
        <f t="shared" si="38"/>
        <v>878</v>
      </c>
      <c r="AY76" s="82">
        <f t="shared" si="39"/>
        <v>629369.01</v>
      </c>
      <c r="AZ76" s="82">
        <v>302303.25</v>
      </c>
      <c r="BA76" s="109">
        <v>425</v>
      </c>
      <c r="BB76" s="82"/>
      <c r="BC76" s="63">
        <v>1600</v>
      </c>
      <c r="BD76" s="63">
        <v>1280</v>
      </c>
      <c r="BE76" s="63">
        <f t="shared" si="40"/>
        <v>1303</v>
      </c>
      <c r="BF76" s="82">
        <f t="shared" si="41"/>
        <v>931672.26</v>
      </c>
      <c r="BG76" s="106">
        <v>571017.25</v>
      </c>
      <c r="BH76" s="121">
        <v>245</v>
      </c>
      <c r="BI76" s="138">
        <v>300</v>
      </c>
      <c r="BJ76" s="150">
        <f t="shared" si="42"/>
        <v>1900</v>
      </c>
      <c r="BK76" s="29">
        <f t="shared" si="43"/>
        <v>1548</v>
      </c>
      <c r="BL76" s="122">
        <v>329174.65</v>
      </c>
      <c r="BM76" s="82">
        <f t="shared" si="44"/>
        <v>1502689.51</v>
      </c>
      <c r="BN76" s="115">
        <v>289</v>
      </c>
      <c r="BO76" s="115">
        <v>1900</v>
      </c>
      <c r="BP76" s="63">
        <f t="shared" si="45"/>
        <v>1837</v>
      </c>
      <c r="BQ76" s="82">
        <f t="shared" si="46"/>
        <v>1831864.1600000001</v>
      </c>
      <c r="BR76" s="82">
        <v>388291.73</v>
      </c>
      <c r="BS76" s="153">
        <v>365</v>
      </c>
      <c r="BT76" s="154">
        <v>490403.05</v>
      </c>
      <c r="BU76" s="63">
        <v>2200</v>
      </c>
      <c r="BV76" s="63">
        <v>2500</v>
      </c>
      <c r="BW76" s="63">
        <f t="shared" si="47"/>
        <v>2202</v>
      </c>
      <c r="BX76" s="82">
        <f t="shared" si="48"/>
        <v>2220155.89</v>
      </c>
      <c r="BY76" s="163">
        <v>308</v>
      </c>
      <c r="BZ76" s="165">
        <v>476941.08</v>
      </c>
      <c r="CA76" s="82">
        <f t="shared" si="49"/>
        <v>2710558.94</v>
      </c>
      <c r="CB76" s="63">
        <f t="shared" si="50"/>
        <v>2510</v>
      </c>
      <c r="CC76" s="82">
        <f t="shared" si="51"/>
        <v>3187500.02</v>
      </c>
      <c r="CD76" s="63">
        <f t="shared" si="52"/>
        <v>100.4</v>
      </c>
      <c r="CE76" s="63">
        <f t="shared" si="53"/>
        <v>89.64285714285715</v>
      </c>
      <c r="CF76" s="56">
        <v>0</v>
      </c>
      <c r="CG76" s="56">
        <f t="shared" si="54"/>
        <v>0</v>
      </c>
      <c r="CH76" s="56">
        <v>400</v>
      </c>
      <c r="CI76" s="82">
        <f t="shared" si="55"/>
        <v>0</v>
      </c>
      <c r="CJ76" s="82">
        <v>386952</v>
      </c>
      <c r="CK76" s="63">
        <v>0</v>
      </c>
      <c r="CL76" s="21">
        <f t="shared" si="57"/>
        <v>3</v>
      </c>
      <c r="CM76" s="56">
        <f t="shared" si="58"/>
        <v>10</v>
      </c>
      <c r="CN76" s="56">
        <f t="shared" si="59"/>
        <v>290</v>
      </c>
      <c r="CO76" s="56">
        <v>292</v>
      </c>
      <c r="CP76" s="56">
        <v>0</v>
      </c>
      <c r="CQ76" s="56">
        <f t="shared" si="32"/>
        <v>292</v>
      </c>
      <c r="CR76" s="186">
        <f t="shared" si="33"/>
        <v>2</v>
      </c>
    </row>
    <row r="77" spans="1:96" s="21" customFormat="1" ht="15">
      <c r="A77" s="62">
        <v>2170101</v>
      </c>
      <c r="B77" s="3" t="s">
        <v>24</v>
      </c>
      <c r="C77" s="60">
        <v>1600</v>
      </c>
      <c r="D77" s="60"/>
      <c r="E77" s="60"/>
      <c r="F77" s="61"/>
      <c r="G77" s="61"/>
      <c r="H77" s="61"/>
      <c r="I77" s="61"/>
      <c r="J77" s="61"/>
      <c r="K77" s="61"/>
      <c r="L77" s="61"/>
      <c r="M77" s="63"/>
      <c r="N77" s="62"/>
      <c r="O77" s="66"/>
      <c r="P77" s="66"/>
      <c r="Q77" s="63"/>
      <c r="R77" s="56"/>
      <c r="S77" s="56"/>
      <c r="T77" s="56"/>
      <c r="U77" s="63"/>
      <c r="V77" s="56"/>
      <c r="W77" s="56"/>
      <c r="X77" s="63"/>
      <c r="Y77" s="63"/>
      <c r="Z77" s="64"/>
      <c r="AA77" s="63"/>
      <c r="AB77" s="63"/>
      <c r="AC77" s="101">
        <v>1760213.09</v>
      </c>
      <c r="AD77" s="56">
        <v>0</v>
      </c>
      <c r="AE77" s="56"/>
      <c r="AF77" s="56">
        <v>151</v>
      </c>
      <c r="AG77" s="56"/>
      <c r="AH77" s="56"/>
      <c r="AI77" s="56">
        <v>151</v>
      </c>
      <c r="AJ77" s="56">
        <v>153782.93</v>
      </c>
      <c r="AK77" s="56">
        <v>630</v>
      </c>
      <c r="AL77" s="56">
        <v>649</v>
      </c>
      <c r="AM77" s="56">
        <f t="shared" si="34"/>
        <v>800</v>
      </c>
      <c r="AN77" s="93">
        <v>1600</v>
      </c>
      <c r="AO77" s="56"/>
      <c r="AP77" s="56">
        <v>1300</v>
      </c>
      <c r="AQ77" s="56">
        <f t="shared" si="35"/>
        <v>404</v>
      </c>
      <c r="AR77" s="56">
        <v>667</v>
      </c>
      <c r="AS77" s="56">
        <f t="shared" si="36"/>
        <v>1071</v>
      </c>
      <c r="AT77" s="82">
        <f t="shared" si="37"/>
        <v>411445.72</v>
      </c>
      <c r="AU77" s="82">
        <v>667667</v>
      </c>
      <c r="AV77" s="63">
        <v>529</v>
      </c>
      <c r="AW77" s="63">
        <v>1600</v>
      </c>
      <c r="AX77" s="63">
        <f t="shared" si="38"/>
        <v>1600</v>
      </c>
      <c r="AY77" s="82">
        <f t="shared" si="39"/>
        <v>1079112.72</v>
      </c>
      <c r="AZ77" s="82">
        <v>681404.9</v>
      </c>
      <c r="BA77" s="109">
        <v>0</v>
      </c>
      <c r="BB77" s="82"/>
      <c r="BC77" s="63">
        <v>1600</v>
      </c>
      <c r="BD77" s="63">
        <v>1550</v>
      </c>
      <c r="BE77" s="63">
        <f t="shared" si="40"/>
        <v>1600</v>
      </c>
      <c r="BF77" s="82">
        <f t="shared" si="41"/>
        <v>1760517.62</v>
      </c>
      <c r="BG77" s="106">
        <v>0</v>
      </c>
      <c r="BH77" s="123">
        <v>0</v>
      </c>
      <c r="BI77" s="136">
        <v>0</v>
      </c>
      <c r="BJ77" s="147">
        <f t="shared" si="42"/>
        <v>1600</v>
      </c>
      <c r="BK77" s="29">
        <f t="shared" si="43"/>
        <v>1600</v>
      </c>
      <c r="BL77" s="123">
        <v>0</v>
      </c>
      <c r="BM77" s="82">
        <f t="shared" si="44"/>
        <v>1760517.62</v>
      </c>
      <c r="BN77" s="29">
        <v>0</v>
      </c>
      <c r="BO77" s="29">
        <v>1600</v>
      </c>
      <c r="BP77" s="63">
        <f t="shared" si="45"/>
        <v>1600</v>
      </c>
      <c r="BQ77" s="82">
        <f t="shared" si="46"/>
        <v>1760517.62</v>
      </c>
      <c r="BR77" s="82">
        <v>0</v>
      </c>
      <c r="BS77" s="63"/>
      <c r="BT77" s="82"/>
      <c r="BU77" s="63">
        <v>1600</v>
      </c>
      <c r="BV77" s="63">
        <v>1600</v>
      </c>
      <c r="BW77" s="63">
        <f t="shared" si="47"/>
        <v>1600</v>
      </c>
      <c r="BX77" s="82">
        <f t="shared" si="48"/>
        <v>1760517.62</v>
      </c>
      <c r="BY77" s="162"/>
      <c r="BZ77" s="166"/>
      <c r="CA77" s="82">
        <f t="shared" si="49"/>
        <v>1760517.62</v>
      </c>
      <c r="CB77" s="63">
        <f t="shared" si="50"/>
        <v>1600</v>
      </c>
      <c r="CC77" s="82">
        <f t="shared" si="51"/>
        <v>1760517.62</v>
      </c>
      <c r="CD77" s="63">
        <f t="shared" si="52"/>
        <v>100</v>
      </c>
      <c r="CE77" s="63">
        <f t="shared" si="53"/>
        <v>100</v>
      </c>
      <c r="CF77" s="56">
        <v>151</v>
      </c>
      <c r="CG77" s="56">
        <f t="shared" si="54"/>
        <v>151</v>
      </c>
      <c r="CH77" s="56">
        <v>253</v>
      </c>
      <c r="CI77" s="82">
        <f t="shared" si="55"/>
        <v>153782.93</v>
      </c>
      <c r="CJ77" s="82">
        <v>257662.79</v>
      </c>
      <c r="CK77" s="63">
        <f t="shared" si="56"/>
        <v>100</v>
      </c>
      <c r="CL77" s="21">
        <f t="shared" si="57"/>
        <v>0</v>
      </c>
      <c r="CM77" s="56">
        <f t="shared" si="58"/>
        <v>0</v>
      </c>
      <c r="CN77" s="56">
        <f t="shared" si="59"/>
        <v>0</v>
      </c>
      <c r="CO77" s="56">
        <v>0</v>
      </c>
      <c r="CP77" s="56">
        <v>0</v>
      </c>
      <c r="CQ77" s="56">
        <f t="shared" si="32"/>
        <v>0</v>
      </c>
      <c r="CR77" s="186">
        <f t="shared" si="33"/>
        <v>0</v>
      </c>
    </row>
    <row r="78" spans="1:96" s="21" customFormat="1" ht="12" customHeight="1">
      <c r="A78" s="62">
        <v>2180101</v>
      </c>
      <c r="B78" s="9" t="s">
        <v>25</v>
      </c>
      <c r="C78" s="60">
        <v>5000</v>
      </c>
      <c r="D78" s="60"/>
      <c r="E78" s="60"/>
      <c r="F78" s="61"/>
      <c r="G78" s="61"/>
      <c r="H78" s="61"/>
      <c r="I78" s="61"/>
      <c r="J78" s="61"/>
      <c r="K78" s="61"/>
      <c r="L78" s="61"/>
      <c r="M78" s="63"/>
      <c r="N78" s="62"/>
      <c r="O78" s="66"/>
      <c r="P78" s="66"/>
      <c r="Q78" s="63"/>
      <c r="R78" s="56"/>
      <c r="S78" s="56"/>
      <c r="T78" s="56"/>
      <c r="U78" s="63"/>
      <c r="V78" s="56"/>
      <c r="W78" s="56"/>
      <c r="X78" s="63"/>
      <c r="Y78" s="63"/>
      <c r="Z78" s="64"/>
      <c r="AA78" s="63"/>
      <c r="AB78" s="63"/>
      <c r="AC78" s="101">
        <v>6038977.449999998</v>
      </c>
      <c r="AD78" s="56">
        <v>0</v>
      </c>
      <c r="AE78" s="56"/>
      <c r="AF78" s="56">
        <v>1325</v>
      </c>
      <c r="AG78" s="56"/>
      <c r="AH78" s="56"/>
      <c r="AI78" s="56">
        <v>600</v>
      </c>
      <c r="AJ78" s="56">
        <v>547752</v>
      </c>
      <c r="AK78" s="56">
        <v>1288</v>
      </c>
      <c r="AL78" s="56">
        <v>500</v>
      </c>
      <c r="AM78" s="56">
        <f t="shared" si="34"/>
        <v>1825</v>
      </c>
      <c r="AN78" s="93">
        <v>2325</v>
      </c>
      <c r="AO78" s="56"/>
      <c r="AP78" s="56">
        <v>2123</v>
      </c>
      <c r="AQ78" s="56">
        <f t="shared" si="35"/>
        <v>1013</v>
      </c>
      <c r="AR78" s="56">
        <v>909</v>
      </c>
      <c r="AS78" s="56">
        <f t="shared" si="36"/>
        <v>1922</v>
      </c>
      <c r="AT78" s="82">
        <f t="shared" si="37"/>
        <v>924787.96</v>
      </c>
      <c r="AU78" s="82">
        <v>824149.08</v>
      </c>
      <c r="AV78" s="63">
        <v>694</v>
      </c>
      <c r="AW78" s="63">
        <v>2825</v>
      </c>
      <c r="AX78" s="63">
        <f t="shared" si="38"/>
        <v>2616</v>
      </c>
      <c r="AY78" s="82">
        <f t="shared" si="39"/>
        <v>1748937.04</v>
      </c>
      <c r="AZ78" s="82">
        <v>952712.93</v>
      </c>
      <c r="BA78" s="112">
        <v>578</v>
      </c>
      <c r="BB78" s="82"/>
      <c r="BC78" s="63">
        <v>3325</v>
      </c>
      <c r="BD78" s="63">
        <v>2825</v>
      </c>
      <c r="BE78" s="63">
        <f t="shared" si="40"/>
        <v>3194</v>
      </c>
      <c r="BF78" s="82">
        <f t="shared" si="41"/>
        <v>2701649.97</v>
      </c>
      <c r="BG78" s="112">
        <v>797009.98</v>
      </c>
      <c r="BH78" s="121">
        <v>512</v>
      </c>
      <c r="BI78" s="138">
        <v>500</v>
      </c>
      <c r="BJ78" s="150">
        <f t="shared" si="42"/>
        <v>3825</v>
      </c>
      <c r="BK78" s="29">
        <f t="shared" si="43"/>
        <v>3706</v>
      </c>
      <c r="BL78" s="122">
        <v>705268.22</v>
      </c>
      <c r="BM78" s="82">
        <f t="shared" si="44"/>
        <v>3498659.95</v>
      </c>
      <c r="BN78" s="115">
        <v>506</v>
      </c>
      <c r="BO78" s="115">
        <v>4181</v>
      </c>
      <c r="BP78" s="63">
        <f t="shared" si="45"/>
        <v>4212</v>
      </c>
      <c r="BQ78" s="82">
        <f t="shared" si="46"/>
        <v>4203928.17</v>
      </c>
      <c r="BR78" s="82">
        <v>696994.76</v>
      </c>
      <c r="BS78" s="153">
        <v>583</v>
      </c>
      <c r="BT78" s="154">
        <v>798481.42</v>
      </c>
      <c r="BU78" s="63">
        <v>4685</v>
      </c>
      <c r="BV78" s="63">
        <v>4930</v>
      </c>
      <c r="BW78" s="63">
        <f t="shared" si="47"/>
        <v>4795</v>
      </c>
      <c r="BX78" s="82">
        <f t="shared" si="48"/>
        <v>4900922.93</v>
      </c>
      <c r="BY78" s="163">
        <v>215</v>
      </c>
      <c r="BZ78" s="165">
        <v>338577.9</v>
      </c>
      <c r="CA78" s="82">
        <f t="shared" si="49"/>
        <v>5699404.35</v>
      </c>
      <c r="CB78" s="63">
        <f t="shared" si="50"/>
        <v>5010</v>
      </c>
      <c r="CC78" s="82">
        <f t="shared" si="51"/>
        <v>6037982.25</v>
      </c>
      <c r="CD78" s="63">
        <f t="shared" si="52"/>
        <v>101.62271805273835</v>
      </c>
      <c r="CE78" s="63">
        <f t="shared" si="53"/>
        <v>100.2</v>
      </c>
      <c r="CF78" s="56">
        <v>725</v>
      </c>
      <c r="CG78" s="56">
        <f t="shared" si="54"/>
        <v>600</v>
      </c>
      <c r="CH78" s="56">
        <v>413</v>
      </c>
      <c r="CI78" s="82">
        <f t="shared" si="55"/>
        <v>547752</v>
      </c>
      <c r="CJ78" s="82">
        <v>377035.96</v>
      </c>
      <c r="CK78" s="63">
        <f t="shared" si="56"/>
        <v>82.75862068965517</v>
      </c>
      <c r="CL78" s="21">
        <f t="shared" si="57"/>
        <v>369</v>
      </c>
      <c r="CM78" s="56">
        <f t="shared" si="58"/>
        <v>80</v>
      </c>
      <c r="CN78" s="56">
        <f t="shared" si="59"/>
        <v>-10</v>
      </c>
      <c r="CO78" s="56">
        <v>0</v>
      </c>
      <c r="CP78" s="56">
        <v>0</v>
      </c>
      <c r="CQ78" s="56">
        <f t="shared" si="32"/>
        <v>0</v>
      </c>
      <c r="CR78" s="186">
        <f t="shared" si="33"/>
        <v>10</v>
      </c>
    </row>
    <row r="79" spans="1:96" s="21" customFormat="1" ht="13.5" customHeight="1">
      <c r="A79" s="62">
        <v>2190101</v>
      </c>
      <c r="B79" s="3" t="s">
        <v>26</v>
      </c>
      <c r="C79" s="60">
        <v>3000</v>
      </c>
      <c r="D79" s="60"/>
      <c r="E79" s="60"/>
      <c r="F79" s="61"/>
      <c r="G79" s="61"/>
      <c r="H79" s="61"/>
      <c r="I79" s="61"/>
      <c r="J79" s="61"/>
      <c r="K79" s="61"/>
      <c r="L79" s="61"/>
      <c r="M79" s="63"/>
      <c r="N79" s="62"/>
      <c r="O79" s="66"/>
      <c r="P79" s="66"/>
      <c r="Q79" s="63"/>
      <c r="R79" s="56"/>
      <c r="S79" s="56"/>
      <c r="T79" s="56"/>
      <c r="U79" s="63"/>
      <c r="V79" s="56"/>
      <c r="W79" s="56"/>
      <c r="X79" s="63"/>
      <c r="Y79" s="63"/>
      <c r="Z79" s="64"/>
      <c r="AA79" s="63"/>
      <c r="AB79" s="63"/>
      <c r="AC79" s="102">
        <v>3144733.5</v>
      </c>
      <c r="AD79" s="56">
        <v>0</v>
      </c>
      <c r="AE79" s="56"/>
      <c r="AF79" s="56">
        <v>650</v>
      </c>
      <c r="AG79" s="56"/>
      <c r="AH79" s="56"/>
      <c r="AI79" s="56">
        <v>253</v>
      </c>
      <c r="AJ79" s="56">
        <v>215075.3</v>
      </c>
      <c r="AK79" s="56">
        <v>452</v>
      </c>
      <c r="AL79" s="56">
        <v>400</v>
      </c>
      <c r="AM79" s="56">
        <f t="shared" si="34"/>
        <v>1050</v>
      </c>
      <c r="AN79" s="94">
        <v>1295</v>
      </c>
      <c r="AO79" s="56"/>
      <c r="AP79" s="56">
        <v>1273</v>
      </c>
      <c r="AQ79" s="56">
        <f t="shared" si="35"/>
        <v>649</v>
      </c>
      <c r="AR79" s="56">
        <v>405</v>
      </c>
      <c r="AS79" s="56">
        <f t="shared" si="36"/>
        <v>1054</v>
      </c>
      <c r="AT79" s="82">
        <f t="shared" si="37"/>
        <v>551908.12</v>
      </c>
      <c r="AU79" s="82">
        <v>340929.48</v>
      </c>
      <c r="AV79" s="63">
        <v>643</v>
      </c>
      <c r="AW79" s="63">
        <v>2548</v>
      </c>
      <c r="AX79" s="63">
        <f t="shared" si="38"/>
        <v>1697</v>
      </c>
      <c r="AY79" s="82">
        <f t="shared" si="39"/>
        <v>892837.6</v>
      </c>
      <c r="AZ79" s="82">
        <v>743512.82</v>
      </c>
      <c r="BA79" s="109">
        <v>659</v>
      </c>
      <c r="BB79" s="82"/>
      <c r="BC79" s="63">
        <v>3000</v>
      </c>
      <c r="BD79" s="63">
        <v>2280</v>
      </c>
      <c r="BE79" s="63">
        <f t="shared" si="40"/>
        <v>2356</v>
      </c>
      <c r="BF79" s="82">
        <f t="shared" si="41"/>
        <v>1636350.42</v>
      </c>
      <c r="BG79" s="106">
        <v>762660.7</v>
      </c>
      <c r="BH79" s="121">
        <v>659</v>
      </c>
      <c r="BI79" s="136">
        <v>0</v>
      </c>
      <c r="BJ79" s="150">
        <f t="shared" si="42"/>
        <v>3000</v>
      </c>
      <c r="BK79" s="29">
        <f t="shared" si="43"/>
        <v>3015</v>
      </c>
      <c r="BL79" s="122">
        <v>759798.4</v>
      </c>
      <c r="BM79" s="82">
        <f t="shared" si="44"/>
        <v>2399011.12</v>
      </c>
      <c r="BN79" s="115">
        <v>2</v>
      </c>
      <c r="BO79" s="115">
        <v>3000</v>
      </c>
      <c r="BP79" s="63">
        <f t="shared" si="45"/>
        <v>3017</v>
      </c>
      <c r="BQ79" s="82">
        <f t="shared" si="46"/>
        <v>3158809.52</v>
      </c>
      <c r="BR79" s="82">
        <v>2305.9</v>
      </c>
      <c r="BS79" s="63"/>
      <c r="BT79" s="82"/>
      <c r="BU79" s="63">
        <v>3000</v>
      </c>
      <c r="BV79" s="63">
        <v>3000</v>
      </c>
      <c r="BW79" s="63">
        <f t="shared" si="47"/>
        <v>3017</v>
      </c>
      <c r="BX79" s="82">
        <f t="shared" si="48"/>
        <v>3161115.42</v>
      </c>
      <c r="BY79" s="162"/>
      <c r="BZ79" s="166"/>
      <c r="CA79" s="82">
        <f t="shared" si="49"/>
        <v>3161115.42</v>
      </c>
      <c r="CB79" s="63">
        <f t="shared" si="50"/>
        <v>3017</v>
      </c>
      <c r="CC79" s="82">
        <f t="shared" si="51"/>
        <v>3161115.42</v>
      </c>
      <c r="CD79" s="63">
        <f t="shared" si="52"/>
        <v>100.56666666666668</v>
      </c>
      <c r="CE79" s="63">
        <f t="shared" si="53"/>
        <v>100.56666666666668</v>
      </c>
      <c r="CF79" s="56">
        <v>250</v>
      </c>
      <c r="CG79" s="56">
        <f t="shared" si="54"/>
        <v>253</v>
      </c>
      <c r="CH79" s="56">
        <v>396</v>
      </c>
      <c r="CI79" s="82">
        <f t="shared" si="55"/>
        <v>215075.3</v>
      </c>
      <c r="CJ79" s="82">
        <v>336832.82</v>
      </c>
      <c r="CK79" s="63">
        <f t="shared" si="56"/>
        <v>101.2</v>
      </c>
      <c r="CL79" s="21">
        <f t="shared" si="57"/>
        <v>-192</v>
      </c>
      <c r="CM79" s="56">
        <f t="shared" si="58"/>
        <v>17</v>
      </c>
      <c r="CN79" s="56">
        <f t="shared" si="59"/>
        <v>-17</v>
      </c>
      <c r="CO79" s="56">
        <v>0</v>
      </c>
      <c r="CP79" s="56">
        <v>0</v>
      </c>
      <c r="CQ79" s="56">
        <f t="shared" si="32"/>
        <v>0</v>
      </c>
      <c r="CR79" s="186">
        <f t="shared" si="33"/>
        <v>17</v>
      </c>
    </row>
    <row r="80" spans="1:96" s="21" customFormat="1" ht="15">
      <c r="A80" s="62">
        <v>2220101</v>
      </c>
      <c r="B80" s="3" t="s">
        <v>27</v>
      </c>
      <c r="C80" s="60">
        <v>2700</v>
      </c>
      <c r="D80" s="60"/>
      <c r="E80" s="60"/>
      <c r="F80" s="61"/>
      <c r="G80" s="61"/>
      <c r="H80" s="61"/>
      <c r="I80" s="61"/>
      <c r="J80" s="61"/>
      <c r="K80" s="61"/>
      <c r="L80" s="61"/>
      <c r="M80" s="63"/>
      <c r="N80" s="62"/>
      <c r="O80" s="66"/>
      <c r="P80" s="66"/>
      <c r="Q80" s="63"/>
      <c r="R80" s="56"/>
      <c r="S80" s="56"/>
      <c r="T80" s="56"/>
      <c r="U80" s="63"/>
      <c r="V80" s="56"/>
      <c r="W80" s="56"/>
      <c r="X80" s="63"/>
      <c r="Y80" s="63"/>
      <c r="Z80" s="64"/>
      <c r="AA80" s="63"/>
      <c r="AB80" s="63"/>
      <c r="AC80" s="98">
        <v>2795357.7399999998</v>
      </c>
      <c r="AD80" s="56">
        <v>241</v>
      </c>
      <c r="AE80" s="56"/>
      <c r="AF80" s="56">
        <v>725</v>
      </c>
      <c r="AG80" s="56">
        <v>224</v>
      </c>
      <c r="AH80" s="56">
        <v>182952</v>
      </c>
      <c r="AI80" s="56">
        <v>219</v>
      </c>
      <c r="AJ80" s="56">
        <v>178868.25</v>
      </c>
      <c r="AK80" s="56">
        <v>826</v>
      </c>
      <c r="AL80" s="56">
        <v>242</v>
      </c>
      <c r="AM80" s="56">
        <f t="shared" si="34"/>
        <v>967</v>
      </c>
      <c r="AN80" s="93">
        <v>1273</v>
      </c>
      <c r="AO80" s="56"/>
      <c r="AP80" s="56">
        <v>1045</v>
      </c>
      <c r="AQ80" s="56">
        <f t="shared" si="35"/>
        <v>789</v>
      </c>
      <c r="AR80" s="56">
        <v>190</v>
      </c>
      <c r="AS80" s="56">
        <f t="shared" si="36"/>
        <v>979</v>
      </c>
      <c r="AT80" s="82">
        <f t="shared" si="37"/>
        <v>644415.75</v>
      </c>
      <c r="AU80" s="82">
        <v>153563.7</v>
      </c>
      <c r="AV80" s="63">
        <v>160</v>
      </c>
      <c r="AW80" s="63">
        <v>1563</v>
      </c>
      <c r="AX80" s="63">
        <f t="shared" si="38"/>
        <v>1139</v>
      </c>
      <c r="AY80" s="82">
        <f t="shared" si="39"/>
        <v>797979.45</v>
      </c>
      <c r="AZ80" s="82">
        <v>187451.2</v>
      </c>
      <c r="BA80" s="112">
        <v>201</v>
      </c>
      <c r="BB80" s="82"/>
      <c r="BC80" s="63">
        <v>1779</v>
      </c>
      <c r="BD80" s="63">
        <v>1280</v>
      </c>
      <c r="BE80" s="63">
        <f t="shared" si="40"/>
        <v>1340</v>
      </c>
      <c r="BF80" s="82">
        <f t="shared" si="41"/>
        <v>985430.6499999999</v>
      </c>
      <c r="BG80" s="112">
        <v>235485.57</v>
      </c>
      <c r="BH80" s="121">
        <v>239</v>
      </c>
      <c r="BI80" s="138">
        <v>230</v>
      </c>
      <c r="BJ80" s="150">
        <f t="shared" si="42"/>
        <v>2009</v>
      </c>
      <c r="BK80" s="29">
        <f t="shared" si="43"/>
        <v>1579</v>
      </c>
      <c r="BL80" s="122">
        <v>280005.23</v>
      </c>
      <c r="BM80" s="82">
        <f t="shared" si="44"/>
        <v>1220916.22</v>
      </c>
      <c r="BN80" s="115">
        <v>198</v>
      </c>
      <c r="BO80" s="115">
        <v>2009</v>
      </c>
      <c r="BP80" s="63">
        <f t="shared" si="45"/>
        <v>1777</v>
      </c>
      <c r="BQ80" s="82">
        <f t="shared" si="46"/>
        <v>1500921.45</v>
      </c>
      <c r="BR80" s="82">
        <v>231970.86</v>
      </c>
      <c r="BS80" s="153">
        <v>232</v>
      </c>
      <c r="BT80" s="154">
        <v>271804.24</v>
      </c>
      <c r="BU80" s="63">
        <v>2250</v>
      </c>
      <c r="BV80" s="63">
        <v>2482</v>
      </c>
      <c r="BW80" s="63">
        <f t="shared" si="47"/>
        <v>2009</v>
      </c>
      <c r="BX80" s="82">
        <f t="shared" si="48"/>
        <v>1732892.31</v>
      </c>
      <c r="BY80" s="163">
        <v>291</v>
      </c>
      <c r="BZ80" s="165">
        <v>394028.55</v>
      </c>
      <c r="CA80" s="82">
        <f t="shared" si="49"/>
        <v>2004696.55</v>
      </c>
      <c r="CB80" s="63">
        <f t="shared" si="50"/>
        <v>2300</v>
      </c>
      <c r="CC80" s="82">
        <f t="shared" si="51"/>
        <v>2398725.1</v>
      </c>
      <c r="CD80" s="63">
        <f t="shared" si="52"/>
        <v>92.66720386784851</v>
      </c>
      <c r="CE80" s="63">
        <f t="shared" si="53"/>
        <v>85.18518518518519</v>
      </c>
      <c r="CF80" s="56">
        <v>483</v>
      </c>
      <c r="CG80" s="56">
        <v>438</v>
      </c>
      <c r="CH80" s="56">
        <v>351</v>
      </c>
      <c r="CI80" s="82">
        <v>357736.5</v>
      </c>
      <c r="CJ80" s="82">
        <v>286679.25</v>
      </c>
      <c r="CK80" s="63">
        <f t="shared" si="56"/>
        <v>90.6832298136646</v>
      </c>
      <c r="CL80" s="21">
        <f t="shared" si="57"/>
        <v>-223</v>
      </c>
      <c r="CM80" s="56">
        <f t="shared" si="58"/>
        <v>-182</v>
      </c>
      <c r="CN80" s="56">
        <f t="shared" si="59"/>
        <v>400</v>
      </c>
      <c r="CO80" s="56">
        <v>400</v>
      </c>
      <c r="CP80" s="56">
        <v>0</v>
      </c>
      <c r="CQ80" s="56">
        <f t="shared" si="32"/>
        <v>400</v>
      </c>
      <c r="CR80" s="186">
        <f t="shared" si="33"/>
        <v>0</v>
      </c>
    </row>
    <row r="81" spans="1:96" s="21" customFormat="1" ht="15">
      <c r="A81" s="62">
        <v>2230101</v>
      </c>
      <c r="B81" s="3" t="s">
        <v>28</v>
      </c>
      <c r="C81" s="60">
        <v>3300</v>
      </c>
      <c r="D81" s="60"/>
      <c r="E81" s="60"/>
      <c r="F81" s="61"/>
      <c r="G81" s="61"/>
      <c r="H81" s="61"/>
      <c r="I81" s="61"/>
      <c r="J81" s="61"/>
      <c r="K81" s="61"/>
      <c r="L81" s="61"/>
      <c r="M81" s="63"/>
      <c r="N81" s="62"/>
      <c r="O81" s="66"/>
      <c r="P81" s="66"/>
      <c r="Q81" s="63"/>
      <c r="R81" s="56"/>
      <c r="S81" s="63"/>
      <c r="T81" s="56"/>
      <c r="U81" s="63"/>
      <c r="V81" s="56"/>
      <c r="W81" s="56"/>
      <c r="X81" s="63"/>
      <c r="Y81" s="63"/>
      <c r="Z81" s="64"/>
      <c r="AA81" s="63"/>
      <c r="AB81" s="63"/>
      <c r="AC81" s="98">
        <v>4123534.44</v>
      </c>
      <c r="AD81" s="56">
        <v>275</v>
      </c>
      <c r="AE81" s="56"/>
      <c r="AF81" s="56">
        <v>825</v>
      </c>
      <c r="AG81" s="56">
        <v>180</v>
      </c>
      <c r="AH81" s="56">
        <v>169718.4</v>
      </c>
      <c r="AI81" s="56">
        <v>275</v>
      </c>
      <c r="AJ81" s="56">
        <v>259292</v>
      </c>
      <c r="AK81" s="56">
        <v>742</v>
      </c>
      <c r="AL81" s="56">
        <v>275</v>
      </c>
      <c r="AM81" s="56">
        <f t="shared" si="34"/>
        <v>1100</v>
      </c>
      <c r="AN81" s="94">
        <v>1200</v>
      </c>
      <c r="AO81" s="56"/>
      <c r="AP81" s="56">
        <v>927</v>
      </c>
      <c r="AQ81" s="56">
        <f t="shared" si="35"/>
        <v>720</v>
      </c>
      <c r="AR81" s="56">
        <v>178</v>
      </c>
      <c r="AS81" s="56">
        <f t="shared" si="36"/>
        <v>898</v>
      </c>
      <c r="AT81" s="82">
        <f t="shared" si="37"/>
        <v>678873.6000000001</v>
      </c>
      <c r="AU81" s="82">
        <v>166273.36</v>
      </c>
      <c r="AV81" s="63">
        <v>193</v>
      </c>
      <c r="AW81" s="63">
        <v>1500</v>
      </c>
      <c r="AX81" s="63">
        <f t="shared" si="38"/>
        <v>1091</v>
      </c>
      <c r="AY81" s="82">
        <f t="shared" si="39"/>
        <v>845146.9600000001</v>
      </c>
      <c r="AZ81" s="82">
        <v>263056.36</v>
      </c>
      <c r="BA81" s="109">
        <v>116</v>
      </c>
      <c r="BB81" s="82"/>
      <c r="BC81" s="63">
        <v>1800</v>
      </c>
      <c r="BD81" s="63">
        <v>1207</v>
      </c>
      <c r="BE81" s="63">
        <f t="shared" si="40"/>
        <v>1207</v>
      </c>
      <c r="BF81" s="82">
        <f t="shared" si="41"/>
        <v>1108203.32</v>
      </c>
      <c r="BG81" s="106">
        <v>158365.52</v>
      </c>
      <c r="BH81" s="121">
        <v>424</v>
      </c>
      <c r="BI81" s="138">
        <v>470</v>
      </c>
      <c r="BJ81" s="150">
        <f t="shared" si="42"/>
        <v>2270</v>
      </c>
      <c r="BK81" s="29">
        <f t="shared" si="43"/>
        <v>1631</v>
      </c>
      <c r="BL81" s="122">
        <v>578853.28</v>
      </c>
      <c r="BM81" s="82">
        <f t="shared" si="44"/>
        <v>1266568.84</v>
      </c>
      <c r="BN81" s="115">
        <v>363</v>
      </c>
      <c r="BO81" s="115">
        <v>2100</v>
      </c>
      <c r="BP81" s="63">
        <f t="shared" si="45"/>
        <v>1994</v>
      </c>
      <c r="BQ81" s="82">
        <f t="shared" si="46"/>
        <v>1845422.12</v>
      </c>
      <c r="BR81" s="82">
        <v>495574.86</v>
      </c>
      <c r="BS81" s="153">
        <v>306</v>
      </c>
      <c r="BT81" s="154">
        <v>417757.32</v>
      </c>
      <c r="BU81" s="63">
        <v>2400</v>
      </c>
      <c r="BV81" s="63">
        <v>2700</v>
      </c>
      <c r="BW81" s="63">
        <f t="shared" si="47"/>
        <v>2300</v>
      </c>
      <c r="BX81" s="82">
        <f t="shared" si="48"/>
        <v>2340996.98</v>
      </c>
      <c r="BY81" s="163">
        <v>331</v>
      </c>
      <c r="BZ81" s="165">
        <v>520034.1</v>
      </c>
      <c r="CA81" s="82">
        <f t="shared" si="49"/>
        <v>2758754.3</v>
      </c>
      <c r="CB81" s="63">
        <f t="shared" si="50"/>
        <v>2631</v>
      </c>
      <c r="CC81" s="82">
        <f t="shared" si="51"/>
        <v>3278788.4</v>
      </c>
      <c r="CD81" s="63">
        <f t="shared" si="52"/>
        <v>97.44444444444444</v>
      </c>
      <c r="CE81" s="63">
        <f t="shared" si="53"/>
        <v>79.72727272727272</v>
      </c>
      <c r="CF81" s="56">
        <v>502</v>
      </c>
      <c r="CG81" s="56">
        <f t="shared" si="54"/>
        <v>455</v>
      </c>
      <c r="CH81" s="56">
        <v>265</v>
      </c>
      <c r="CI81" s="82">
        <f>AH81+AJ81</f>
        <v>429010.4</v>
      </c>
      <c r="CJ81" s="82">
        <v>249863.2</v>
      </c>
      <c r="CK81" s="63">
        <f t="shared" si="56"/>
        <v>90.63745019920319</v>
      </c>
      <c r="CL81" s="21">
        <f t="shared" si="57"/>
        <v>-293</v>
      </c>
      <c r="CM81" s="56">
        <f t="shared" si="58"/>
        <v>-69</v>
      </c>
      <c r="CN81" s="56">
        <f t="shared" si="59"/>
        <v>669</v>
      </c>
      <c r="CO81" s="56">
        <v>308</v>
      </c>
      <c r="CP81" s="56">
        <v>361</v>
      </c>
      <c r="CQ81" s="56">
        <f t="shared" si="32"/>
        <v>669</v>
      </c>
      <c r="CR81" s="186">
        <f t="shared" si="33"/>
        <v>0</v>
      </c>
    </row>
    <row r="82" spans="1:96" s="21" customFormat="1" ht="15">
      <c r="A82" s="62">
        <v>2240101</v>
      </c>
      <c r="B82" s="3" t="s">
        <v>29</v>
      </c>
      <c r="C82" s="60">
        <v>2400</v>
      </c>
      <c r="D82" s="60"/>
      <c r="E82" s="60"/>
      <c r="F82" s="61"/>
      <c r="G82" s="61"/>
      <c r="H82" s="61"/>
      <c r="I82" s="61"/>
      <c r="J82" s="61"/>
      <c r="K82" s="61"/>
      <c r="L82" s="61"/>
      <c r="M82" s="63"/>
      <c r="N82" s="62"/>
      <c r="O82" s="66"/>
      <c r="P82" s="66"/>
      <c r="Q82" s="63"/>
      <c r="R82" s="56"/>
      <c r="S82" s="56"/>
      <c r="T82" s="56"/>
      <c r="U82" s="63"/>
      <c r="V82" s="56"/>
      <c r="W82" s="56"/>
      <c r="X82" s="63"/>
      <c r="Y82" s="63"/>
      <c r="Z82" s="64"/>
      <c r="AA82" s="63"/>
      <c r="AB82" s="63"/>
      <c r="AC82" s="101">
        <v>2879062.45</v>
      </c>
      <c r="AD82" s="56">
        <v>0</v>
      </c>
      <c r="AE82" s="56"/>
      <c r="AF82" s="56">
        <v>480</v>
      </c>
      <c r="AG82" s="56"/>
      <c r="AH82" s="56"/>
      <c r="AI82" s="56">
        <v>157</v>
      </c>
      <c r="AJ82" s="56">
        <v>147553.31</v>
      </c>
      <c r="AK82" s="56">
        <v>424</v>
      </c>
      <c r="AL82" s="56">
        <v>240</v>
      </c>
      <c r="AM82" s="56">
        <f t="shared" si="34"/>
        <v>720</v>
      </c>
      <c r="AN82" s="93">
        <v>889</v>
      </c>
      <c r="AO82" s="56"/>
      <c r="AP82" s="56">
        <v>697</v>
      </c>
      <c r="AQ82" s="56">
        <f t="shared" si="35"/>
        <v>399</v>
      </c>
      <c r="AR82" s="56">
        <v>242</v>
      </c>
      <c r="AS82" s="56">
        <f t="shared" si="36"/>
        <v>641</v>
      </c>
      <c r="AT82" s="82">
        <f t="shared" si="37"/>
        <v>374992.17</v>
      </c>
      <c r="AU82" s="82">
        <v>224832.52</v>
      </c>
      <c r="AV82" s="63">
        <v>242</v>
      </c>
      <c r="AW82" s="63">
        <v>1222</v>
      </c>
      <c r="AX82" s="63">
        <f t="shared" si="38"/>
        <v>883</v>
      </c>
      <c r="AY82" s="82">
        <f t="shared" si="39"/>
        <v>599824.69</v>
      </c>
      <c r="AZ82" s="82">
        <v>311097.13</v>
      </c>
      <c r="BA82" s="112">
        <v>319</v>
      </c>
      <c r="BB82" s="82"/>
      <c r="BC82" s="63">
        <v>1462</v>
      </c>
      <c r="BD82" s="63">
        <v>1202</v>
      </c>
      <c r="BE82" s="63">
        <f t="shared" si="40"/>
        <v>1202</v>
      </c>
      <c r="BF82" s="82">
        <f t="shared" si="41"/>
        <v>910921.82</v>
      </c>
      <c r="BG82" s="112">
        <v>413867.41000000003</v>
      </c>
      <c r="BH82" s="121">
        <v>213</v>
      </c>
      <c r="BI82" s="138">
        <v>306</v>
      </c>
      <c r="BJ82" s="150">
        <f t="shared" si="42"/>
        <v>1768</v>
      </c>
      <c r="BK82" s="29">
        <f t="shared" si="43"/>
        <v>1415</v>
      </c>
      <c r="BL82" s="122">
        <v>276344.07</v>
      </c>
      <c r="BM82" s="82">
        <f t="shared" si="44"/>
        <v>1324789.23</v>
      </c>
      <c r="BN82" s="115">
        <v>242</v>
      </c>
      <c r="BO82" s="115">
        <v>1725</v>
      </c>
      <c r="BP82" s="63">
        <f t="shared" si="45"/>
        <v>1657</v>
      </c>
      <c r="BQ82" s="82">
        <f t="shared" si="46"/>
        <v>1601133.3</v>
      </c>
      <c r="BR82" s="82">
        <v>313968.38</v>
      </c>
      <c r="BS82" s="153">
        <v>261</v>
      </c>
      <c r="BT82" s="154">
        <v>338618.79</v>
      </c>
      <c r="BU82" s="63">
        <v>2173</v>
      </c>
      <c r="BV82" s="63">
        <v>2361</v>
      </c>
      <c r="BW82" s="63">
        <f t="shared" si="47"/>
        <v>1918</v>
      </c>
      <c r="BX82" s="82">
        <f t="shared" si="48"/>
        <v>1915101.6800000002</v>
      </c>
      <c r="BY82" s="163">
        <v>271</v>
      </c>
      <c r="BZ82" s="165">
        <v>404088.1</v>
      </c>
      <c r="CA82" s="82">
        <f t="shared" si="49"/>
        <v>2253720.47</v>
      </c>
      <c r="CB82" s="63">
        <f t="shared" si="50"/>
        <v>2189</v>
      </c>
      <c r="CC82" s="82">
        <f t="shared" si="51"/>
        <v>2657808.5700000003</v>
      </c>
      <c r="CD82" s="63">
        <f t="shared" si="52"/>
        <v>92.7149512918255</v>
      </c>
      <c r="CE82" s="63">
        <f t="shared" si="53"/>
        <v>91.20833333333334</v>
      </c>
      <c r="CF82" s="56">
        <v>116</v>
      </c>
      <c r="CG82" s="56">
        <f t="shared" si="54"/>
        <v>157</v>
      </c>
      <c r="CH82" s="56">
        <v>242</v>
      </c>
      <c r="CI82" s="82">
        <f>AH82+AJ82</f>
        <v>147553.31</v>
      </c>
      <c r="CJ82" s="82">
        <v>227438.86</v>
      </c>
      <c r="CK82" s="63">
        <f t="shared" si="56"/>
        <v>135.3448275862069</v>
      </c>
      <c r="CL82" s="21">
        <f t="shared" si="57"/>
        <v>-20</v>
      </c>
      <c r="CM82" s="56">
        <f t="shared" si="58"/>
        <v>-172</v>
      </c>
      <c r="CN82" s="56">
        <f t="shared" si="59"/>
        <v>211</v>
      </c>
      <c r="CO82" s="56">
        <v>333</v>
      </c>
      <c r="CP82" s="56">
        <v>0</v>
      </c>
      <c r="CQ82" s="56">
        <f t="shared" si="32"/>
        <v>333</v>
      </c>
      <c r="CR82" s="186">
        <f t="shared" si="33"/>
        <v>122</v>
      </c>
    </row>
    <row r="83" spans="1:96" s="21" customFormat="1" ht="15">
      <c r="A83" s="62">
        <v>2250101</v>
      </c>
      <c r="B83" s="3" t="s">
        <v>30</v>
      </c>
      <c r="C83" s="60">
        <v>3000</v>
      </c>
      <c r="D83" s="60"/>
      <c r="E83" s="60"/>
      <c r="F83" s="61"/>
      <c r="G83" s="61"/>
      <c r="H83" s="61"/>
      <c r="I83" s="61"/>
      <c r="J83" s="61"/>
      <c r="K83" s="61"/>
      <c r="L83" s="61"/>
      <c r="M83" s="63"/>
      <c r="N83" s="62"/>
      <c r="O83" s="66"/>
      <c r="P83" s="66"/>
      <c r="Q83" s="63"/>
      <c r="R83" s="56"/>
      <c r="S83" s="56"/>
      <c r="T83" s="56"/>
      <c r="U83" s="63"/>
      <c r="V83" s="56"/>
      <c r="W83" s="56"/>
      <c r="X83" s="63"/>
      <c r="Y83" s="63"/>
      <c r="Z83" s="64"/>
      <c r="AA83" s="63"/>
      <c r="AB83" s="63"/>
      <c r="AC83" s="102">
        <v>3495434.22</v>
      </c>
      <c r="AD83" s="56">
        <v>0</v>
      </c>
      <c r="AE83" s="56"/>
      <c r="AF83" s="56">
        <v>600</v>
      </c>
      <c r="AG83" s="56"/>
      <c r="AH83" s="56"/>
      <c r="AI83" s="56">
        <v>210</v>
      </c>
      <c r="AJ83" s="56">
        <v>195268.5</v>
      </c>
      <c r="AK83" s="56">
        <v>595</v>
      </c>
      <c r="AL83" s="56">
        <v>300</v>
      </c>
      <c r="AM83" s="56">
        <f t="shared" si="34"/>
        <v>900</v>
      </c>
      <c r="AN83" s="94">
        <v>1200</v>
      </c>
      <c r="AO83" s="56"/>
      <c r="AP83" s="56">
        <v>1121</v>
      </c>
      <c r="AQ83" s="56">
        <f t="shared" si="35"/>
        <v>549</v>
      </c>
      <c r="AR83" s="56">
        <v>352</v>
      </c>
      <c r="AS83" s="56">
        <f t="shared" si="36"/>
        <v>901</v>
      </c>
      <c r="AT83" s="82">
        <f t="shared" si="37"/>
        <v>510487.65</v>
      </c>
      <c r="AU83" s="82">
        <v>323864.64</v>
      </c>
      <c r="AV83" s="63">
        <v>296</v>
      </c>
      <c r="AW83" s="63">
        <v>1500</v>
      </c>
      <c r="AX83" s="63">
        <f t="shared" si="38"/>
        <v>1197</v>
      </c>
      <c r="AY83" s="82">
        <f t="shared" si="39"/>
        <v>834352.29</v>
      </c>
      <c r="AZ83" s="82">
        <v>374867.97</v>
      </c>
      <c r="BA83" s="111">
        <v>308</v>
      </c>
      <c r="BB83" s="82"/>
      <c r="BC83" s="63">
        <v>1800</v>
      </c>
      <c r="BD83" s="63">
        <v>1450</v>
      </c>
      <c r="BE83" s="63">
        <f t="shared" si="40"/>
        <v>1505</v>
      </c>
      <c r="BF83" s="82">
        <f t="shared" si="41"/>
        <v>1209220.26</v>
      </c>
      <c r="BG83" s="106">
        <v>390426.96</v>
      </c>
      <c r="BH83" s="121">
        <v>301</v>
      </c>
      <c r="BI83" s="138">
        <v>300</v>
      </c>
      <c r="BJ83" s="150">
        <f t="shared" si="42"/>
        <v>2100</v>
      </c>
      <c r="BK83" s="29">
        <f t="shared" si="43"/>
        <v>1806</v>
      </c>
      <c r="BL83" s="122">
        <v>381553.62</v>
      </c>
      <c r="BM83" s="82">
        <f t="shared" si="44"/>
        <v>1599647.22</v>
      </c>
      <c r="BN83" s="115">
        <v>302</v>
      </c>
      <c r="BO83" s="115">
        <v>2100</v>
      </c>
      <c r="BP83" s="63">
        <f t="shared" si="45"/>
        <v>2108</v>
      </c>
      <c r="BQ83" s="82">
        <f t="shared" si="46"/>
        <v>1981200.8399999999</v>
      </c>
      <c r="BR83" s="82">
        <v>382821.24</v>
      </c>
      <c r="BS83" s="153">
        <v>294</v>
      </c>
      <c r="BT83" s="154">
        <v>372680.28</v>
      </c>
      <c r="BU83" s="63">
        <v>2451</v>
      </c>
      <c r="BV83" s="63">
        <v>2751</v>
      </c>
      <c r="BW83" s="63">
        <f t="shared" si="47"/>
        <v>2402</v>
      </c>
      <c r="BX83" s="82">
        <f t="shared" si="48"/>
        <v>2364022.08</v>
      </c>
      <c r="BY83" s="163">
        <v>313</v>
      </c>
      <c r="BZ83" s="165">
        <v>459446.44</v>
      </c>
      <c r="CA83" s="82">
        <f t="shared" si="49"/>
        <v>2736702.3600000003</v>
      </c>
      <c r="CB83" s="63">
        <f t="shared" si="50"/>
        <v>2715</v>
      </c>
      <c r="CC83" s="82">
        <f t="shared" si="51"/>
        <v>3196148.8000000003</v>
      </c>
      <c r="CD83" s="63">
        <f t="shared" si="52"/>
        <v>98.69138495092693</v>
      </c>
      <c r="CE83" s="63">
        <f t="shared" si="53"/>
        <v>90.5</v>
      </c>
      <c r="CF83" s="56">
        <v>300</v>
      </c>
      <c r="CG83" s="56">
        <v>215</v>
      </c>
      <c r="CH83" s="56">
        <v>334</v>
      </c>
      <c r="CI83" s="82">
        <v>199917.75</v>
      </c>
      <c r="CJ83" s="82">
        <v>310569.9</v>
      </c>
      <c r="CK83" s="63">
        <f t="shared" si="56"/>
        <v>71.66666666666667</v>
      </c>
      <c r="CL83" s="21">
        <f t="shared" si="57"/>
        <v>5</v>
      </c>
      <c r="CM83" s="56">
        <f t="shared" si="58"/>
        <v>-36</v>
      </c>
      <c r="CN83" s="56">
        <f t="shared" si="59"/>
        <v>285</v>
      </c>
      <c r="CO83" s="56">
        <v>286</v>
      </c>
      <c r="CP83" s="56">
        <v>0</v>
      </c>
      <c r="CQ83" s="56">
        <f t="shared" si="32"/>
        <v>286</v>
      </c>
      <c r="CR83" s="186">
        <f t="shared" si="33"/>
        <v>1</v>
      </c>
    </row>
    <row r="84" spans="1:97" s="21" customFormat="1" ht="15">
      <c r="A84" s="62">
        <v>4220101</v>
      </c>
      <c r="B84" s="10" t="s">
        <v>31</v>
      </c>
      <c r="C84" s="60">
        <v>7500</v>
      </c>
      <c r="D84" s="60"/>
      <c r="E84" s="60"/>
      <c r="F84" s="61"/>
      <c r="G84" s="61"/>
      <c r="H84" s="61"/>
      <c r="I84" s="61"/>
      <c r="J84" s="61"/>
      <c r="K84" s="61"/>
      <c r="L84" s="61"/>
      <c r="M84" s="63"/>
      <c r="N84" s="62"/>
      <c r="O84" s="66"/>
      <c r="P84" s="66"/>
      <c r="Q84" s="63"/>
      <c r="R84" s="56"/>
      <c r="S84" s="63"/>
      <c r="T84" s="56"/>
      <c r="U84" s="63"/>
      <c r="V84" s="56"/>
      <c r="W84" s="56"/>
      <c r="X84" s="63"/>
      <c r="Y84" s="63"/>
      <c r="Z84" s="64"/>
      <c r="AA84" s="63"/>
      <c r="AB84" s="63"/>
      <c r="AC84" s="98">
        <v>9811025.02</v>
      </c>
      <c r="AD84" s="56">
        <v>625</v>
      </c>
      <c r="AE84" s="56"/>
      <c r="AF84" s="56">
        <v>1875</v>
      </c>
      <c r="AG84" s="56">
        <v>77</v>
      </c>
      <c r="AH84" s="56">
        <v>72009.63</v>
      </c>
      <c r="AI84" s="56">
        <v>90</v>
      </c>
      <c r="AJ84" s="56">
        <v>84167.1</v>
      </c>
      <c r="AK84" s="56">
        <v>517</v>
      </c>
      <c r="AL84" s="56">
        <v>625</v>
      </c>
      <c r="AM84" s="56">
        <f t="shared" si="34"/>
        <v>2500</v>
      </c>
      <c r="AN84" s="96">
        <v>1610</v>
      </c>
      <c r="AO84" s="56"/>
      <c r="AP84" s="56">
        <v>1005</v>
      </c>
      <c r="AQ84" s="56">
        <f t="shared" si="35"/>
        <v>510</v>
      </c>
      <c r="AR84" s="56">
        <v>473</v>
      </c>
      <c r="AS84" s="56">
        <f t="shared" si="36"/>
        <v>983</v>
      </c>
      <c r="AT84" s="82">
        <f t="shared" si="37"/>
        <v>476946.9</v>
      </c>
      <c r="AU84" s="82">
        <v>439716.69</v>
      </c>
      <c r="AV84" s="63">
        <v>587</v>
      </c>
      <c r="AW84" s="63">
        <v>3737</v>
      </c>
      <c r="AX84" s="63">
        <f t="shared" si="38"/>
        <v>1570</v>
      </c>
      <c r="AY84" s="82">
        <f t="shared" si="39"/>
        <v>916663.5900000001</v>
      </c>
      <c r="AZ84" s="82">
        <v>800343.27</v>
      </c>
      <c r="BA84" s="114">
        <v>354</v>
      </c>
      <c r="BB84" s="82"/>
      <c r="BC84" s="63">
        <v>4362</v>
      </c>
      <c r="BD84" s="63">
        <v>1858</v>
      </c>
      <c r="BE84" s="63">
        <f t="shared" si="40"/>
        <v>1924</v>
      </c>
      <c r="BF84" s="82">
        <f t="shared" si="41"/>
        <v>1717006.86</v>
      </c>
      <c r="BG84" s="114">
        <v>483185.22</v>
      </c>
      <c r="BH84" s="123">
        <v>627</v>
      </c>
      <c r="BI84" s="138">
        <v>625</v>
      </c>
      <c r="BJ84" s="147">
        <f t="shared" si="42"/>
        <v>4987</v>
      </c>
      <c r="BK84" s="29">
        <f t="shared" si="43"/>
        <v>2551</v>
      </c>
      <c r="BL84" s="123">
        <v>854904.86</v>
      </c>
      <c r="BM84" s="82">
        <f t="shared" si="44"/>
        <v>2200192.08</v>
      </c>
      <c r="BN84" s="29">
        <v>358</v>
      </c>
      <c r="BO84" s="29">
        <v>3169</v>
      </c>
      <c r="BP84" s="63">
        <f t="shared" si="45"/>
        <v>2909</v>
      </c>
      <c r="BQ84" s="82">
        <f t="shared" si="46"/>
        <v>3055096.94</v>
      </c>
      <c r="BR84" s="82">
        <v>488125.84</v>
      </c>
      <c r="BS84" s="63">
        <v>301</v>
      </c>
      <c r="BT84" s="82">
        <v>410407.48</v>
      </c>
      <c r="BU84" s="63">
        <v>3794</v>
      </c>
      <c r="BV84" s="63">
        <v>4445</v>
      </c>
      <c r="BW84" s="63">
        <f t="shared" si="47"/>
        <v>3210</v>
      </c>
      <c r="BX84" s="82">
        <f t="shared" si="48"/>
        <v>3543222.78</v>
      </c>
      <c r="BY84" s="162">
        <v>494</v>
      </c>
      <c r="BZ84" s="166">
        <v>774453.68</v>
      </c>
      <c r="CA84" s="82">
        <f t="shared" si="49"/>
        <v>3953630.26</v>
      </c>
      <c r="CB84" s="63">
        <f t="shared" si="50"/>
        <v>3704</v>
      </c>
      <c r="CC84" s="82">
        <f t="shared" si="51"/>
        <v>4728083.9399999995</v>
      </c>
      <c r="CD84" s="63">
        <f t="shared" si="52"/>
        <v>83.32958380202474</v>
      </c>
      <c r="CE84" s="63">
        <f t="shared" si="53"/>
        <v>49.38666666666667</v>
      </c>
      <c r="CF84" s="56">
        <v>702</v>
      </c>
      <c r="CG84" s="56">
        <f t="shared" si="54"/>
        <v>167</v>
      </c>
      <c r="CH84" s="56">
        <v>343</v>
      </c>
      <c r="CI84" s="82">
        <f>AH84+AJ84</f>
        <v>156176.73</v>
      </c>
      <c r="CJ84" s="82">
        <v>320770.17</v>
      </c>
      <c r="CK84" s="63">
        <f t="shared" si="56"/>
        <v>23.78917378917379</v>
      </c>
      <c r="CL84" s="21">
        <f t="shared" si="57"/>
        <v>-1813</v>
      </c>
      <c r="CM84" s="56">
        <f t="shared" si="58"/>
        <v>-741</v>
      </c>
      <c r="CN84" s="56">
        <f t="shared" si="59"/>
        <v>3796</v>
      </c>
      <c r="CO84" s="56">
        <v>848</v>
      </c>
      <c r="CP84" s="56">
        <v>900</v>
      </c>
      <c r="CQ84" s="56">
        <f t="shared" si="32"/>
        <v>1748</v>
      </c>
      <c r="CR84" s="186">
        <f t="shared" si="33"/>
        <v>-2048</v>
      </c>
      <c r="CS84" s="184">
        <v>-2048</v>
      </c>
    </row>
    <row r="85" spans="1:96" s="21" customFormat="1" ht="15">
      <c r="A85" s="62">
        <v>2270101</v>
      </c>
      <c r="B85" s="3" t="s">
        <v>32</v>
      </c>
      <c r="C85" s="60">
        <v>1300</v>
      </c>
      <c r="D85" s="60"/>
      <c r="E85" s="60"/>
      <c r="F85" s="61"/>
      <c r="G85" s="61"/>
      <c r="H85" s="61"/>
      <c r="I85" s="61"/>
      <c r="J85" s="61"/>
      <c r="K85" s="61"/>
      <c r="L85" s="61"/>
      <c r="M85" s="63"/>
      <c r="N85" s="62"/>
      <c r="O85" s="66"/>
      <c r="P85" s="66"/>
      <c r="Q85" s="63"/>
      <c r="R85" s="56"/>
      <c r="S85" s="56"/>
      <c r="T85" s="56"/>
      <c r="U85" s="63"/>
      <c r="V85" s="56"/>
      <c r="W85" s="56"/>
      <c r="X85" s="63"/>
      <c r="Y85" s="63"/>
      <c r="Z85" s="64"/>
      <c r="AA85" s="63"/>
      <c r="AB85" s="63"/>
      <c r="AC85" s="101">
        <v>1690953.6300000001</v>
      </c>
      <c r="AD85" s="56">
        <v>0</v>
      </c>
      <c r="AE85" s="56"/>
      <c r="AF85" s="56">
        <v>258</v>
      </c>
      <c r="AG85" s="56"/>
      <c r="AH85" s="56"/>
      <c r="AI85" s="56">
        <v>3</v>
      </c>
      <c r="AJ85" s="56">
        <v>3087.63</v>
      </c>
      <c r="AK85" s="56">
        <v>181</v>
      </c>
      <c r="AL85" s="56">
        <v>133</v>
      </c>
      <c r="AM85" s="56">
        <f t="shared" si="34"/>
        <v>391</v>
      </c>
      <c r="AN85" s="93">
        <v>523</v>
      </c>
      <c r="AO85" s="56"/>
      <c r="AP85" s="56">
        <v>315</v>
      </c>
      <c r="AQ85" s="56">
        <f t="shared" si="35"/>
        <v>181</v>
      </c>
      <c r="AR85" s="56">
        <v>131</v>
      </c>
      <c r="AS85" s="56">
        <f t="shared" si="36"/>
        <v>312</v>
      </c>
      <c r="AT85" s="82">
        <f t="shared" si="37"/>
        <v>186287.01</v>
      </c>
      <c r="AU85" s="82">
        <v>132181.62</v>
      </c>
      <c r="AV85" s="63">
        <v>184</v>
      </c>
      <c r="AW85" s="63">
        <v>655</v>
      </c>
      <c r="AX85" s="63">
        <f t="shared" si="38"/>
        <v>496</v>
      </c>
      <c r="AY85" s="82">
        <f t="shared" si="39"/>
        <v>318468.63</v>
      </c>
      <c r="AZ85" s="82">
        <v>255675.36</v>
      </c>
      <c r="BA85" s="109">
        <v>125</v>
      </c>
      <c r="BB85" s="82"/>
      <c r="BC85" s="63">
        <v>781</v>
      </c>
      <c r="BD85" s="63">
        <v>621</v>
      </c>
      <c r="BE85" s="63">
        <f t="shared" si="40"/>
        <v>621</v>
      </c>
      <c r="BF85" s="82">
        <f t="shared" si="41"/>
        <v>574143.99</v>
      </c>
      <c r="BG85" s="112">
        <v>173692.5</v>
      </c>
      <c r="BH85" s="121">
        <v>84</v>
      </c>
      <c r="BI85" s="138">
        <v>106</v>
      </c>
      <c r="BJ85" s="150">
        <f t="shared" si="42"/>
        <v>887</v>
      </c>
      <c r="BK85" s="29">
        <f t="shared" si="43"/>
        <v>705</v>
      </c>
      <c r="BL85" s="122">
        <v>116721.36</v>
      </c>
      <c r="BM85" s="82">
        <f t="shared" si="44"/>
        <v>747836.49</v>
      </c>
      <c r="BN85" s="115">
        <v>86</v>
      </c>
      <c r="BO85" s="115">
        <v>812</v>
      </c>
      <c r="BP85" s="63">
        <f t="shared" si="45"/>
        <v>791</v>
      </c>
      <c r="BQ85" s="82">
        <f t="shared" si="46"/>
        <v>864557.85</v>
      </c>
      <c r="BR85" s="82">
        <v>119500.44</v>
      </c>
      <c r="BS85" s="153">
        <v>118</v>
      </c>
      <c r="BT85" s="154">
        <v>160690.04</v>
      </c>
      <c r="BU85" s="63">
        <v>915</v>
      </c>
      <c r="BV85" s="63">
        <v>1143</v>
      </c>
      <c r="BW85" s="63">
        <f t="shared" si="47"/>
        <v>909</v>
      </c>
      <c r="BX85" s="82">
        <f t="shared" si="48"/>
        <v>984058.29</v>
      </c>
      <c r="BY85" s="163">
        <v>168</v>
      </c>
      <c r="BZ85" s="165">
        <v>264623.52</v>
      </c>
      <c r="CA85" s="82">
        <f t="shared" si="49"/>
        <v>1144748.33</v>
      </c>
      <c r="CB85" s="63">
        <f t="shared" si="50"/>
        <v>1077</v>
      </c>
      <c r="CC85" s="82">
        <f t="shared" si="51"/>
        <v>1409371.85</v>
      </c>
      <c r="CD85" s="63">
        <f t="shared" si="52"/>
        <v>94.22572178477691</v>
      </c>
      <c r="CE85" s="63">
        <f t="shared" si="53"/>
        <v>82.84615384615385</v>
      </c>
      <c r="CF85" s="56">
        <v>129</v>
      </c>
      <c r="CG85" s="56">
        <f t="shared" si="54"/>
        <v>3</v>
      </c>
      <c r="CH85" s="56">
        <v>178</v>
      </c>
      <c r="CI85" s="82">
        <f>AH85+AJ85</f>
        <v>3087.63</v>
      </c>
      <c r="CJ85" s="82">
        <v>183199.38</v>
      </c>
      <c r="CK85" s="63">
        <f t="shared" si="56"/>
        <v>2.3255813953488373</v>
      </c>
      <c r="CL85" s="21">
        <f t="shared" si="57"/>
        <v>-34</v>
      </c>
      <c r="CM85" s="56">
        <f t="shared" si="58"/>
        <v>-66</v>
      </c>
      <c r="CN85" s="56">
        <f t="shared" si="59"/>
        <v>223</v>
      </c>
      <c r="CO85" s="56">
        <v>231</v>
      </c>
      <c r="CP85" s="56">
        <v>0</v>
      </c>
      <c r="CQ85" s="56">
        <f t="shared" si="32"/>
        <v>231</v>
      </c>
      <c r="CR85" s="186">
        <f t="shared" si="33"/>
        <v>8</v>
      </c>
    </row>
    <row r="86" spans="1:96" s="21" customFormat="1" ht="15">
      <c r="A86" s="62">
        <v>2300101</v>
      </c>
      <c r="B86" s="3" t="s">
        <v>33</v>
      </c>
      <c r="C86" s="60">
        <v>3000</v>
      </c>
      <c r="D86" s="60"/>
      <c r="E86" s="60"/>
      <c r="F86" s="61"/>
      <c r="G86" s="61"/>
      <c r="H86" s="61"/>
      <c r="I86" s="61"/>
      <c r="J86" s="61"/>
      <c r="K86" s="61"/>
      <c r="L86" s="61"/>
      <c r="M86" s="63"/>
      <c r="N86" s="62"/>
      <c r="O86" s="66"/>
      <c r="P86" s="66"/>
      <c r="Q86" s="63"/>
      <c r="R86" s="56"/>
      <c r="S86" s="56"/>
      <c r="T86" s="56"/>
      <c r="U86" s="63"/>
      <c r="V86" s="56"/>
      <c r="W86" s="56"/>
      <c r="X86" s="63"/>
      <c r="Y86" s="63"/>
      <c r="Z86" s="64"/>
      <c r="AA86" s="63"/>
      <c r="AB86" s="63"/>
      <c r="AC86" s="101">
        <v>3891502.2799999993</v>
      </c>
      <c r="AD86" s="56">
        <v>212</v>
      </c>
      <c r="AE86" s="56"/>
      <c r="AF86" s="56">
        <v>647</v>
      </c>
      <c r="AG86" s="56">
        <v>50</v>
      </c>
      <c r="AH86" s="56">
        <v>48569</v>
      </c>
      <c r="AI86" s="56">
        <v>109</v>
      </c>
      <c r="AJ86" s="56">
        <v>105880.42</v>
      </c>
      <c r="AK86" s="56">
        <v>241</v>
      </c>
      <c r="AL86" s="56">
        <v>362</v>
      </c>
      <c r="AM86" s="56">
        <f t="shared" si="34"/>
        <v>1009</v>
      </c>
      <c r="AN86" s="56">
        <v>726</v>
      </c>
      <c r="AO86" s="56"/>
      <c r="AP86" s="56">
        <v>512</v>
      </c>
      <c r="AQ86" s="56">
        <f t="shared" si="35"/>
        <v>327</v>
      </c>
      <c r="AR86" s="56">
        <v>145</v>
      </c>
      <c r="AS86" s="56">
        <f t="shared" si="36"/>
        <v>472</v>
      </c>
      <c r="AT86" s="82">
        <f t="shared" si="37"/>
        <v>317641.26</v>
      </c>
      <c r="AU86" s="82">
        <v>139092.7</v>
      </c>
      <c r="AV86" s="63">
        <v>105</v>
      </c>
      <c r="AW86" s="63">
        <v>1083</v>
      </c>
      <c r="AX86" s="63">
        <f t="shared" si="38"/>
        <v>577</v>
      </c>
      <c r="AY86" s="82">
        <f t="shared" si="39"/>
        <v>456733.96</v>
      </c>
      <c r="AZ86" s="82">
        <v>142662.45</v>
      </c>
      <c r="BA86" s="112">
        <v>331</v>
      </c>
      <c r="BB86" s="82"/>
      <c r="BC86" s="63">
        <v>1440</v>
      </c>
      <c r="BD86" s="63">
        <v>850</v>
      </c>
      <c r="BE86" s="63">
        <f t="shared" si="40"/>
        <v>908</v>
      </c>
      <c r="BF86" s="82">
        <f t="shared" si="41"/>
        <v>599396.41</v>
      </c>
      <c r="BG86" s="112">
        <v>449726.39</v>
      </c>
      <c r="BH86" s="121">
        <v>220</v>
      </c>
      <c r="BI86" s="138">
        <v>187</v>
      </c>
      <c r="BJ86" s="150">
        <f t="shared" si="42"/>
        <v>1627</v>
      </c>
      <c r="BK86" s="29">
        <f t="shared" si="43"/>
        <v>1128</v>
      </c>
      <c r="BL86" s="122">
        <v>298276.7</v>
      </c>
      <c r="BM86" s="82">
        <f t="shared" si="44"/>
        <v>1049122.8</v>
      </c>
      <c r="BN86" s="115">
        <v>129</v>
      </c>
      <c r="BO86" s="115">
        <v>1315</v>
      </c>
      <c r="BP86" s="63">
        <f t="shared" si="45"/>
        <v>1257</v>
      </c>
      <c r="BQ86" s="82">
        <f t="shared" si="46"/>
        <v>1347399.5</v>
      </c>
      <c r="BR86" s="82">
        <v>174896.91</v>
      </c>
      <c r="BS86" s="153">
        <v>306</v>
      </c>
      <c r="BT86" s="154">
        <v>414871.74</v>
      </c>
      <c r="BU86" s="63">
        <v>1879</v>
      </c>
      <c r="BV86" s="63">
        <v>2427</v>
      </c>
      <c r="BW86" s="63">
        <f t="shared" si="47"/>
        <v>1563</v>
      </c>
      <c r="BX86" s="82">
        <f t="shared" si="48"/>
        <v>1522296.41</v>
      </c>
      <c r="BY86" s="163">
        <v>219</v>
      </c>
      <c r="BZ86" s="165">
        <v>345507.54</v>
      </c>
      <c r="CA86" s="82">
        <f t="shared" si="49"/>
        <v>1937168.15</v>
      </c>
      <c r="CB86" s="63">
        <f t="shared" si="50"/>
        <v>1782</v>
      </c>
      <c r="CC86" s="82">
        <f t="shared" si="51"/>
        <v>2282675.69</v>
      </c>
      <c r="CD86" s="63">
        <f t="shared" si="52"/>
        <v>73.42398022249691</v>
      </c>
      <c r="CE86" s="63">
        <f t="shared" si="53"/>
        <v>59.4</v>
      </c>
      <c r="CF86" s="56">
        <v>177</v>
      </c>
      <c r="CG86" s="56">
        <v>158</v>
      </c>
      <c r="CH86" s="56">
        <v>169</v>
      </c>
      <c r="CI86" s="82">
        <v>153478.04</v>
      </c>
      <c r="CJ86" s="82">
        <v>164163.22</v>
      </c>
      <c r="CK86" s="63">
        <f t="shared" si="56"/>
        <v>89.26553672316385</v>
      </c>
      <c r="CL86" s="21">
        <f t="shared" si="57"/>
        <v>-175</v>
      </c>
      <c r="CM86" s="56">
        <f t="shared" si="58"/>
        <v>-645</v>
      </c>
      <c r="CN86" s="56">
        <f t="shared" si="59"/>
        <v>1218</v>
      </c>
      <c r="CO86" s="56">
        <v>581</v>
      </c>
      <c r="CP86" s="56">
        <v>637</v>
      </c>
      <c r="CQ86" s="56">
        <f t="shared" si="32"/>
        <v>1218</v>
      </c>
      <c r="CR86" s="186">
        <f t="shared" si="33"/>
        <v>0</v>
      </c>
    </row>
    <row r="87" spans="1:96" s="21" customFormat="1" ht="15">
      <c r="A87" s="62">
        <v>2310101</v>
      </c>
      <c r="B87" s="3" t="s">
        <v>34</v>
      </c>
      <c r="C87" s="60">
        <v>4000</v>
      </c>
      <c r="D87" s="60"/>
      <c r="E87" s="60"/>
      <c r="F87" s="61"/>
      <c r="G87" s="61"/>
      <c r="H87" s="61"/>
      <c r="I87" s="61"/>
      <c r="J87" s="61"/>
      <c r="K87" s="61"/>
      <c r="L87" s="61"/>
      <c r="M87" s="63"/>
      <c r="N87" s="62"/>
      <c r="O87" s="66"/>
      <c r="P87" s="66"/>
      <c r="Q87" s="63"/>
      <c r="R87" s="56"/>
      <c r="S87" s="56"/>
      <c r="T87" s="56"/>
      <c r="U87" s="63"/>
      <c r="V87" s="56"/>
      <c r="W87" s="56"/>
      <c r="X87" s="63"/>
      <c r="Y87" s="63"/>
      <c r="Z87" s="64"/>
      <c r="AA87" s="63"/>
      <c r="AB87" s="63"/>
      <c r="AC87" s="101">
        <v>4651964.680000001</v>
      </c>
      <c r="AD87" s="56">
        <v>0</v>
      </c>
      <c r="AE87" s="56"/>
      <c r="AF87" s="56">
        <v>960</v>
      </c>
      <c r="AG87" s="56">
        <v>26</v>
      </c>
      <c r="AH87" s="56">
        <v>24670.88</v>
      </c>
      <c r="AI87" s="56">
        <v>25</v>
      </c>
      <c r="AJ87" s="56">
        <v>23722</v>
      </c>
      <c r="AK87" s="56">
        <v>673</v>
      </c>
      <c r="AL87" s="56">
        <v>665</v>
      </c>
      <c r="AM87" s="56">
        <f t="shared" si="34"/>
        <v>1625</v>
      </c>
      <c r="AN87" s="93">
        <v>1802</v>
      </c>
      <c r="AO87" s="56"/>
      <c r="AP87" s="56">
        <v>1384</v>
      </c>
      <c r="AQ87" s="56">
        <f t="shared" si="35"/>
        <v>704</v>
      </c>
      <c r="AR87" s="56">
        <v>649</v>
      </c>
      <c r="AS87" s="56">
        <f t="shared" si="36"/>
        <v>1353</v>
      </c>
      <c r="AT87" s="82">
        <f t="shared" si="37"/>
        <v>668011.52</v>
      </c>
      <c r="AU87" s="82">
        <v>610235.23</v>
      </c>
      <c r="AV87" s="63">
        <v>516</v>
      </c>
      <c r="AW87" s="63">
        <v>2350</v>
      </c>
      <c r="AX87" s="63">
        <f t="shared" si="38"/>
        <v>1869</v>
      </c>
      <c r="AY87" s="82">
        <f t="shared" si="39"/>
        <v>1278246.75</v>
      </c>
      <c r="AZ87" s="82">
        <v>657127.74</v>
      </c>
      <c r="BA87" s="112">
        <v>556</v>
      </c>
      <c r="BB87" s="82"/>
      <c r="BC87" s="63">
        <v>2900</v>
      </c>
      <c r="BD87" s="63">
        <v>2350</v>
      </c>
      <c r="BE87" s="63">
        <f t="shared" si="40"/>
        <v>2425</v>
      </c>
      <c r="BF87" s="82">
        <f t="shared" si="41"/>
        <v>1935374.49</v>
      </c>
      <c r="BG87" s="112">
        <v>708788.7999999999</v>
      </c>
      <c r="BH87" s="121">
        <v>415</v>
      </c>
      <c r="BI87" s="138">
        <v>526</v>
      </c>
      <c r="BJ87" s="150">
        <f t="shared" si="42"/>
        <v>3426</v>
      </c>
      <c r="BK87" s="29">
        <f t="shared" si="43"/>
        <v>2840</v>
      </c>
      <c r="BL87" s="122">
        <v>507598.95</v>
      </c>
      <c r="BM87" s="82">
        <f t="shared" si="44"/>
        <v>2644163.29</v>
      </c>
      <c r="BN87" s="115">
        <v>337</v>
      </c>
      <c r="BO87" s="115">
        <v>3475</v>
      </c>
      <c r="BP87" s="63">
        <f t="shared" si="45"/>
        <v>3177</v>
      </c>
      <c r="BQ87" s="82">
        <f t="shared" si="46"/>
        <v>3151762.24</v>
      </c>
      <c r="BR87" s="82">
        <v>412194.81</v>
      </c>
      <c r="BS87" s="153">
        <v>434</v>
      </c>
      <c r="BT87" s="154">
        <v>530838.42</v>
      </c>
      <c r="BU87" s="63">
        <v>4000</v>
      </c>
      <c r="BV87" s="63">
        <v>3739</v>
      </c>
      <c r="BW87" s="63">
        <f t="shared" si="47"/>
        <v>3611</v>
      </c>
      <c r="BX87" s="82">
        <f t="shared" si="48"/>
        <v>3563957.0500000003</v>
      </c>
      <c r="BY87" s="163">
        <v>213</v>
      </c>
      <c r="BZ87" s="165">
        <v>299394.93</v>
      </c>
      <c r="CA87" s="82">
        <f t="shared" si="49"/>
        <v>4094795.47</v>
      </c>
      <c r="CB87" s="63">
        <f t="shared" si="50"/>
        <v>3824</v>
      </c>
      <c r="CC87" s="82">
        <f t="shared" si="51"/>
        <v>4394190.4</v>
      </c>
      <c r="CD87" s="63">
        <f t="shared" si="52"/>
        <v>102.27333511634127</v>
      </c>
      <c r="CE87" s="63">
        <f t="shared" si="53"/>
        <v>95.6</v>
      </c>
      <c r="CF87" s="56">
        <v>640</v>
      </c>
      <c r="CG87" s="56">
        <v>48</v>
      </c>
      <c r="CH87" s="56">
        <v>656</v>
      </c>
      <c r="CI87" s="82">
        <v>45546.24</v>
      </c>
      <c r="CJ87" s="82">
        <v>622465.28</v>
      </c>
      <c r="CK87" s="63">
        <f t="shared" si="56"/>
        <v>7.5</v>
      </c>
      <c r="CL87" s="21">
        <f t="shared" si="57"/>
        <v>75</v>
      </c>
      <c r="CM87" s="56">
        <f t="shared" si="58"/>
        <v>85</v>
      </c>
      <c r="CN87" s="56">
        <f t="shared" si="59"/>
        <v>176</v>
      </c>
      <c r="CO87" s="56">
        <v>180</v>
      </c>
      <c r="CP87" s="56">
        <v>0</v>
      </c>
      <c r="CQ87" s="56">
        <f t="shared" si="32"/>
        <v>180</v>
      </c>
      <c r="CR87" s="186">
        <f t="shared" si="33"/>
        <v>4</v>
      </c>
    </row>
    <row r="88" spans="1:96" s="21" customFormat="1" ht="15">
      <c r="A88" s="62">
        <v>4240101</v>
      </c>
      <c r="B88" s="3" t="s">
        <v>35</v>
      </c>
      <c r="C88" s="60">
        <v>6700</v>
      </c>
      <c r="D88" s="60"/>
      <c r="E88" s="60"/>
      <c r="F88" s="61"/>
      <c r="G88" s="61"/>
      <c r="H88" s="61"/>
      <c r="I88" s="61"/>
      <c r="J88" s="61"/>
      <c r="K88" s="61"/>
      <c r="L88" s="61"/>
      <c r="M88" s="63"/>
      <c r="N88" s="62"/>
      <c r="O88" s="66"/>
      <c r="P88" s="66"/>
      <c r="Q88" s="63"/>
      <c r="R88" s="56"/>
      <c r="S88" s="56"/>
      <c r="T88" s="56"/>
      <c r="U88" s="63"/>
      <c r="V88" s="56"/>
      <c r="W88" s="56"/>
      <c r="X88" s="63"/>
      <c r="Y88" s="63"/>
      <c r="Z88" s="64"/>
      <c r="AA88" s="63"/>
      <c r="AB88" s="63"/>
      <c r="AC88" s="98">
        <v>7539960.1499999985</v>
      </c>
      <c r="AD88" s="56">
        <v>576</v>
      </c>
      <c r="AE88" s="56"/>
      <c r="AF88" s="56">
        <v>1714</v>
      </c>
      <c r="AG88" s="56">
        <v>194</v>
      </c>
      <c r="AH88" s="56">
        <v>166601.38</v>
      </c>
      <c r="AI88" s="56">
        <v>937</v>
      </c>
      <c r="AJ88" s="56">
        <v>804667.49</v>
      </c>
      <c r="AK88" s="56">
        <v>1722</v>
      </c>
      <c r="AL88" s="56">
        <v>569</v>
      </c>
      <c r="AM88" s="56">
        <f t="shared" si="34"/>
        <v>2283</v>
      </c>
      <c r="AN88" s="95">
        <v>2621</v>
      </c>
      <c r="AO88" s="56"/>
      <c r="AP88" s="56">
        <v>2113</v>
      </c>
      <c r="AQ88" s="56">
        <f t="shared" si="35"/>
        <v>1694</v>
      </c>
      <c r="AR88" s="56">
        <v>357</v>
      </c>
      <c r="AS88" s="56">
        <f t="shared" si="36"/>
        <v>2051</v>
      </c>
      <c r="AT88" s="82">
        <f t="shared" si="37"/>
        <v>1454756.38</v>
      </c>
      <c r="AU88" s="82">
        <v>305820.48</v>
      </c>
      <c r="AV88" s="63">
        <v>336</v>
      </c>
      <c r="AW88" s="63">
        <v>3213</v>
      </c>
      <c r="AX88" s="63">
        <f t="shared" si="38"/>
        <v>2387</v>
      </c>
      <c r="AY88" s="82">
        <f t="shared" si="39"/>
        <v>1760576.8599999999</v>
      </c>
      <c r="AZ88" s="82">
        <v>417725.28</v>
      </c>
      <c r="BA88" s="112">
        <v>868</v>
      </c>
      <c r="BB88" s="82"/>
      <c r="BC88" s="63">
        <v>3805</v>
      </c>
      <c r="BD88" s="63">
        <v>3180</v>
      </c>
      <c r="BE88" s="63">
        <f t="shared" si="40"/>
        <v>3255</v>
      </c>
      <c r="BF88" s="82">
        <f t="shared" si="41"/>
        <v>2178302.1399999997</v>
      </c>
      <c r="BG88" s="112">
        <v>1079123.64</v>
      </c>
      <c r="BH88" s="123">
        <v>700</v>
      </c>
      <c r="BI88" s="141">
        <v>688</v>
      </c>
      <c r="BJ88" s="147">
        <f t="shared" si="42"/>
        <v>4493</v>
      </c>
      <c r="BK88" s="29">
        <f t="shared" si="43"/>
        <v>3955</v>
      </c>
      <c r="BL88" s="123">
        <v>870261</v>
      </c>
      <c r="BM88" s="82">
        <f t="shared" si="44"/>
        <v>3257425.7799999993</v>
      </c>
      <c r="BN88" s="63">
        <v>469</v>
      </c>
      <c r="BO88" s="63">
        <v>4493</v>
      </c>
      <c r="BP88" s="63">
        <f t="shared" si="45"/>
        <v>4424</v>
      </c>
      <c r="BQ88" s="82">
        <f t="shared" si="46"/>
        <v>4127686.7799999993</v>
      </c>
      <c r="BR88" s="82">
        <v>583074.87</v>
      </c>
      <c r="BS88" s="63">
        <v>819</v>
      </c>
      <c r="BT88" s="82">
        <v>1015879.41</v>
      </c>
      <c r="BU88" s="63">
        <v>5181</v>
      </c>
      <c r="BV88" s="63">
        <v>5935</v>
      </c>
      <c r="BW88" s="63">
        <f t="shared" si="47"/>
        <v>5243</v>
      </c>
      <c r="BX88" s="82">
        <f t="shared" si="48"/>
        <v>4710761.649999999</v>
      </c>
      <c r="BY88" s="162">
        <v>355</v>
      </c>
      <c r="BZ88" s="166">
        <v>508775.35</v>
      </c>
      <c r="CA88" s="82">
        <f t="shared" si="49"/>
        <v>5726641.06</v>
      </c>
      <c r="CB88" s="63">
        <f t="shared" si="50"/>
        <v>5598</v>
      </c>
      <c r="CC88" s="82">
        <f t="shared" si="51"/>
        <v>6235416.409999999</v>
      </c>
      <c r="CD88" s="63">
        <f t="shared" si="52"/>
        <v>94.3218197135636</v>
      </c>
      <c r="CE88" s="63">
        <f t="shared" si="53"/>
        <v>83.55223880597015</v>
      </c>
      <c r="CF88" s="56">
        <v>1145</v>
      </c>
      <c r="CG88" s="56">
        <f t="shared" si="54"/>
        <v>1131</v>
      </c>
      <c r="CH88" s="56">
        <v>563</v>
      </c>
      <c r="CI88" s="82">
        <f>AH88+AJ88</f>
        <v>971268.87</v>
      </c>
      <c r="CJ88" s="82">
        <v>483487.51</v>
      </c>
      <c r="CK88" s="63">
        <f t="shared" si="56"/>
        <v>98.77729257641921</v>
      </c>
      <c r="CL88" s="21">
        <f t="shared" si="57"/>
        <v>42</v>
      </c>
      <c r="CM88" s="56">
        <f t="shared" si="58"/>
        <v>-337</v>
      </c>
      <c r="CN88" s="56">
        <f t="shared" si="59"/>
        <v>1102</v>
      </c>
      <c r="CO88" s="56">
        <v>800</v>
      </c>
      <c r="CP88" s="56">
        <v>302</v>
      </c>
      <c r="CQ88" s="56">
        <f t="shared" si="32"/>
        <v>1102</v>
      </c>
      <c r="CR88" s="186">
        <f t="shared" si="33"/>
        <v>0</v>
      </c>
    </row>
    <row r="89" spans="1:96" s="21" customFormat="1" ht="15">
      <c r="A89" s="62">
        <v>2330101</v>
      </c>
      <c r="B89" s="3" t="s">
        <v>36</v>
      </c>
      <c r="C89" s="60">
        <v>1200</v>
      </c>
      <c r="D89" s="60"/>
      <c r="E89" s="60"/>
      <c r="F89" s="61"/>
      <c r="G89" s="61"/>
      <c r="H89" s="61"/>
      <c r="I89" s="61"/>
      <c r="J89" s="61"/>
      <c r="K89" s="61"/>
      <c r="L89" s="61"/>
      <c r="M89" s="63"/>
      <c r="N89" s="62"/>
      <c r="O89" s="66"/>
      <c r="P89" s="66"/>
      <c r="Q89" s="63"/>
      <c r="R89" s="56"/>
      <c r="S89" s="56"/>
      <c r="T89" s="56"/>
      <c r="U89" s="63"/>
      <c r="V89" s="56"/>
      <c r="W89" s="56"/>
      <c r="X89" s="63"/>
      <c r="Y89" s="63"/>
      <c r="Z89" s="64"/>
      <c r="AA89" s="63"/>
      <c r="AB89" s="63"/>
      <c r="AC89" s="102">
        <v>1502597.55</v>
      </c>
      <c r="AD89" s="56">
        <v>0</v>
      </c>
      <c r="AE89" s="56"/>
      <c r="AF89" s="56">
        <v>240</v>
      </c>
      <c r="AG89" s="56"/>
      <c r="AH89" s="56"/>
      <c r="AI89" s="56">
        <v>120</v>
      </c>
      <c r="AJ89" s="56">
        <v>123056.4</v>
      </c>
      <c r="AK89" s="56">
        <v>240</v>
      </c>
      <c r="AL89" s="56">
        <v>120</v>
      </c>
      <c r="AM89" s="56">
        <f t="shared" si="34"/>
        <v>360</v>
      </c>
      <c r="AN89" s="94">
        <v>480</v>
      </c>
      <c r="AO89" s="56"/>
      <c r="AP89" s="56">
        <v>373</v>
      </c>
      <c r="AQ89" s="56">
        <f t="shared" si="35"/>
        <v>238</v>
      </c>
      <c r="AR89" s="56">
        <v>120</v>
      </c>
      <c r="AS89" s="56">
        <f t="shared" si="36"/>
        <v>358</v>
      </c>
      <c r="AT89" s="82">
        <f t="shared" si="37"/>
        <v>244061.86</v>
      </c>
      <c r="AU89" s="82">
        <v>121072.8</v>
      </c>
      <c r="AV89" s="63">
        <v>108</v>
      </c>
      <c r="AW89" s="63">
        <v>600</v>
      </c>
      <c r="AX89" s="63">
        <f t="shared" si="38"/>
        <v>466</v>
      </c>
      <c r="AY89" s="82">
        <f t="shared" si="39"/>
        <v>365134.66</v>
      </c>
      <c r="AZ89" s="82">
        <v>145856.16</v>
      </c>
      <c r="BA89" s="109">
        <v>119</v>
      </c>
      <c r="BB89" s="82"/>
      <c r="BC89" s="63">
        <v>720</v>
      </c>
      <c r="BD89" s="63">
        <v>570</v>
      </c>
      <c r="BE89" s="63">
        <f t="shared" si="40"/>
        <v>585</v>
      </c>
      <c r="BF89" s="82">
        <f t="shared" si="41"/>
        <v>510990.81999999995</v>
      </c>
      <c r="BG89" s="106">
        <v>160711.88</v>
      </c>
      <c r="BH89" s="121">
        <v>138</v>
      </c>
      <c r="BI89" s="139">
        <v>138</v>
      </c>
      <c r="BJ89" s="150">
        <f t="shared" si="42"/>
        <v>858</v>
      </c>
      <c r="BK89" s="29">
        <f t="shared" si="43"/>
        <v>723</v>
      </c>
      <c r="BL89" s="122">
        <v>186171.66</v>
      </c>
      <c r="BM89" s="82">
        <f t="shared" si="44"/>
        <v>671702.7</v>
      </c>
      <c r="BN89" s="63">
        <v>117</v>
      </c>
      <c r="BO89" s="63">
        <v>840</v>
      </c>
      <c r="BP89" s="63">
        <f t="shared" si="45"/>
        <v>840</v>
      </c>
      <c r="BQ89" s="82">
        <f t="shared" si="46"/>
        <v>857874.36</v>
      </c>
      <c r="BR89" s="82">
        <v>157841.19</v>
      </c>
      <c r="BS89" s="153">
        <v>121</v>
      </c>
      <c r="BT89" s="154">
        <v>163237.47</v>
      </c>
      <c r="BU89" s="63">
        <v>960</v>
      </c>
      <c r="BV89" s="63">
        <v>1080</v>
      </c>
      <c r="BW89" s="63">
        <f t="shared" si="47"/>
        <v>961</v>
      </c>
      <c r="BX89" s="82">
        <f t="shared" si="48"/>
        <v>1015715.55</v>
      </c>
      <c r="BY89" s="163">
        <v>116</v>
      </c>
      <c r="BZ89" s="165">
        <v>179228.12</v>
      </c>
      <c r="CA89" s="82">
        <f t="shared" si="49"/>
        <v>1178953.02</v>
      </c>
      <c r="CB89" s="63">
        <f t="shared" si="50"/>
        <v>1077</v>
      </c>
      <c r="CC89" s="82">
        <f t="shared" si="51"/>
        <v>1358181.1400000001</v>
      </c>
      <c r="CD89" s="63">
        <f t="shared" si="52"/>
        <v>99.72222222222223</v>
      </c>
      <c r="CE89" s="63">
        <f t="shared" si="53"/>
        <v>89.75</v>
      </c>
      <c r="CF89" s="56">
        <v>120</v>
      </c>
      <c r="CG89" s="56">
        <f t="shared" si="54"/>
        <v>120</v>
      </c>
      <c r="CH89" s="56">
        <v>118</v>
      </c>
      <c r="CI89" s="82">
        <f>AH89+AJ89</f>
        <v>123056.4</v>
      </c>
      <c r="CJ89" s="82">
        <v>121005.46</v>
      </c>
      <c r="CK89" s="63">
        <f t="shared" si="56"/>
        <v>100</v>
      </c>
      <c r="CL89" s="21">
        <f t="shared" si="57"/>
        <v>-15</v>
      </c>
      <c r="CM89" s="56">
        <f t="shared" si="58"/>
        <v>-3</v>
      </c>
      <c r="CN89" s="56">
        <f t="shared" si="59"/>
        <v>123</v>
      </c>
      <c r="CO89" s="56">
        <v>123</v>
      </c>
      <c r="CP89" s="56">
        <v>0</v>
      </c>
      <c r="CQ89" s="56">
        <f t="shared" si="32"/>
        <v>123</v>
      </c>
      <c r="CR89" s="186">
        <f t="shared" si="33"/>
        <v>0</v>
      </c>
    </row>
    <row r="90" spans="1:96" s="21" customFormat="1" ht="15">
      <c r="A90" s="62">
        <v>2340101</v>
      </c>
      <c r="B90" s="3" t="s">
        <v>37</v>
      </c>
      <c r="C90" s="60">
        <v>3500</v>
      </c>
      <c r="D90" s="60"/>
      <c r="E90" s="60"/>
      <c r="F90" s="61"/>
      <c r="G90" s="61"/>
      <c r="H90" s="61"/>
      <c r="I90" s="61"/>
      <c r="J90" s="61"/>
      <c r="K90" s="61"/>
      <c r="L90" s="61"/>
      <c r="M90" s="63"/>
      <c r="N90" s="62"/>
      <c r="O90" s="66"/>
      <c r="P90" s="66"/>
      <c r="Q90" s="63"/>
      <c r="R90" s="56"/>
      <c r="S90" s="56"/>
      <c r="T90" s="56"/>
      <c r="U90" s="63"/>
      <c r="V90" s="56"/>
      <c r="W90" s="56"/>
      <c r="X90" s="63"/>
      <c r="Y90" s="63"/>
      <c r="Z90" s="64"/>
      <c r="AA90" s="63"/>
      <c r="AB90" s="63"/>
      <c r="AC90" s="102">
        <v>4269801.5</v>
      </c>
      <c r="AD90" s="56">
        <v>0</v>
      </c>
      <c r="AE90" s="56"/>
      <c r="AF90" s="56">
        <v>700</v>
      </c>
      <c r="AG90" s="56"/>
      <c r="AH90" s="56"/>
      <c r="AI90" s="56">
        <v>349</v>
      </c>
      <c r="AJ90" s="56">
        <v>339465.32</v>
      </c>
      <c r="AK90" s="56">
        <v>750</v>
      </c>
      <c r="AL90" s="56">
        <v>350</v>
      </c>
      <c r="AM90" s="56">
        <f t="shared" si="34"/>
        <v>1050</v>
      </c>
      <c r="AN90" s="94">
        <v>1400</v>
      </c>
      <c r="AO90" s="56"/>
      <c r="AP90" s="56">
        <v>1169</v>
      </c>
      <c r="AQ90" s="56">
        <f t="shared" si="35"/>
        <v>698</v>
      </c>
      <c r="AR90" s="56">
        <v>353</v>
      </c>
      <c r="AS90" s="56">
        <f t="shared" si="36"/>
        <v>1051</v>
      </c>
      <c r="AT90" s="82">
        <f t="shared" si="37"/>
        <v>678930.64</v>
      </c>
      <c r="AU90" s="82">
        <v>340179.04</v>
      </c>
      <c r="AV90" s="63">
        <v>358</v>
      </c>
      <c r="AW90" s="63">
        <v>1750</v>
      </c>
      <c r="AX90" s="63">
        <f t="shared" si="38"/>
        <v>1409</v>
      </c>
      <c r="AY90" s="82">
        <f t="shared" si="39"/>
        <v>1019109.6799999999</v>
      </c>
      <c r="AZ90" s="82">
        <v>475141.18</v>
      </c>
      <c r="BA90" s="109">
        <v>351</v>
      </c>
      <c r="BB90" s="82"/>
      <c r="BC90" s="63">
        <v>2100</v>
      </c>
      <c r="BD90" s="63">
        <v>1650</v>
      </c>
      <c r="BE90" s="63">
        <f t="shared" si="40"/>
        <v>1760</v>
      </c>
      <c r="BF90" s="82">
        <f t="shared" si="41"/>
        <v>1494250.8599999999</v>
      </c>
      <c r="BG90" s="106">
        <v>465850.71</v>
      </c>
      <c r="BH90" s="121">
        <v>341</v>
      </c>
      <c r="BI90" s="139">
        <v>350</v>
      </c>
      <c r="BJ90" s="150">
        <f t="shared" si="42"/>
        <v>2450</v>
      </c>
      <c r="BK90" s="29">
        <f t="shared" si="43"/>
        <v>2101</v>
      </c>
      <c r="BL90" s="122">
        <v>452578.61</v>
      </c>
      <c r="BM90" s="82">
        <f t="shared" si="44"/>
        <v>1960101.5699999998</v>
      </c>
      <c r="BN90" s="63">
        <v>329</v>
      </c>
      <c r="BO90" s="63">
        <v>2448</v>
      </c>
      <c r="BP90" s="63">
        <f t="shared" si="45"/>
        <v>2430</v>
      </c>
      <c r="BQ90" s="82">
        <f t="shared" si="46"/>
        <v>2412680.1799999997</v>
      </c>
      <c r="BR90" s="82">
        <v>436652.09</v>
      </c>
      <c r="BS90" s="153">
        <v>394</v>
      </c>
      <c r="BT90" s="154">
        <v>522920.74</v>
      </c>
      <c r="BU90" s="63">
        <v>2798</v>
      </c>
      <c r="BV90" s="63">
        <v>3150</v>
      </c>
      <c r="BW90" s="63">
        <f t="shared" si="47"/>
        <v>2824</v>
      </c>
      <c r="BX90" s="82">
        <f t="shared" si="48"/>
        <v>2849332.2699999996</v>
      </c>
      <c r="BY90" s="163">
        <v>350</v>
      </c>
      <c r="BZ90" s="165">
        <v>536581.5</v>
      </c>
      <c r="CA90" s="82">
        <f t="shared" si="49"/>
        <v>3372253.01</v>
      </c>
      <c r="CB90" s="63">
        <f t="shared" si="50"/>
        <v>3174</v>
      </c>
      <c r="CC90" s="82">
        <f t="shared" si="51"/>
        <v>3908834.51</v>
      </c>
      <c r="CD90" s="63">
        <f t="shared" si="52"/>
        <v>100.76190476190476</v>
      </c>
      <c r="CE90" s="63">
        <f t="shared" si="53"/>
        <v>90.68571428571428</v>
      </c>
      <c r="CF90" s="56">
        <v>350</v>
      </c>
      <c r="CG90" s="56">
        <f t="shared" si="54"/>
        <v>349</v>
      </c>
      <c r="CH90" s="56">
        <v>349</v>
      </c>
      <c r="CI90" s="82">
        <f>AH90+AJ90</f>
        <v>339465.32</v>
      </c>
      <c r="CJ90" s="82">
        <v>339465.32</v>
      </c>
      <c r="CK90" s="63">
        <f t="shared" si="56"/>
        <v>99.71428571428571</v>
      </c>
      <c r="CL90" s="21">
        <f t="shared" si="57"/>
        <v>10</v>
      </c>
      <c r="CM90" s="56">
        <f t="shared" si="58"/>
        <v>24</v>
      </c>
      <c r="CN90" s="56">
        <f t="shared" si="59"/>
        <v>326</v>
      </c>
      <c r="CO90" s="56">
        <v>326</v>
      </c>
      <c r="CP90" s="56">
        <v>0</v>
      </c>
      <c r="CQ90" s="56">
        <f t="shared" si="32"/>
        <v>326</v>
      </c>
      <c r="CR90" s="186">
        <f t="shared" si="33"/>
        <v>0</v>
      </c>
    </row>
    <row r="91" spans="1:96" s="21" customFormat="1" ht="15">
      <c r="A91" s="62">
        <v>2350101</v>
      </c>
      <c r="B91" s="3" t="s">
        <v>38</v>
      </c>
      <c r="C91" s="60">
        <v>3500</v>
      </c>
      <c r="D91" s="60"/>
      <c r="E91" s="60"/>
      <c r="F91" s="61"/>
      <c r="G91" s="61"/>
      <c r="H91" s="61"/>
      <c r="I91" s="61"/>
      <c r="J91" s="61"/>
      <c r="K91" s="61"/>
      <c r="L91" s="61"/>
      <c r="M91" s="63"/>
      <c r="N91" s="62"/>
      <c r="O91" s="66"/>
      <c r="P91" s="66"/>
      <c r="Q91" s="63"/>
      <c r="R91" s="56"/>
      <c r="S91" s="56"/>
      <c r="T91" s="56"/>
      <c r="U91" s="63"/>
      <c r="V91" s="56"/>
      <c r="W91" s="56"/>
      <c r="X91" s="63"/>
      <c r="Y91" s="63"/>
      <c r="Z91" s="64"/>
      <c r="AA91" s="63"/>
      <c r="AB91" s="63"/>
      <c r="AC91" s="101">
        <v>3800411.97</v>
      </c>
      <c r="AD91" s="56">
        <v>246</v>
      </c>
      <c r="AE91" s="56"/>
      <c r="AF91" s="56">
        <v>855</v>
      </c>
      <c r="AG91" s="56">
        <v>267</v>
      </c>
      <c r="AH91" s="56">
        <v>226407.99</v>
      </c>
      <c r="AI91" s="56">
        <v>294</v>
      </c>
      <c r="AJ91" s="56">
        <v>249303.18</v>
      </c>
      <c r="AK91" s="56">
        <v>913</v>
      </c>
      <c r="AL91" s="56">
        <v>322</v>
      </c>
      <c r="AM91" s="56">
        <f t="shared" si="34"/>
        <v>1177</v>
      </c>
      <c r="AN91" s="93">
        <v>1567</v>
      </c>
      <c r="AO91" s="56"/>
      <c r="AP91" s="56">
        <v>1244</v>
      </c>
      <c r="AQ91" s="56">
        <f t="shared" si="35"/>
        <v>873</v>
      </c>
      <c r="AR91" s="56">
        <v>315</v>
      </c>
      <c r="AS91" s="56">
        <f t="shared" si="36"/>
        <v>1188</v>
      </c>
      <c r="AT91" s="82">
        <f t="shared" si="37"/>
        <v>740277.81</v>
      </c>
      <c r="AU91" s="82">
        <v>266590.8</v>
      </c>
      <c r="AV91" s="63">
        <v>369</v>
      </c>
      <c r="AW91" s="63">
        <v>1823</v>
      </c>
      <c r="AX91" s="63">
        <f t="shared" si="38"/>
        <v>1557</v>
      </c>
      <c r="AY91" s="82">
        <f t="shared" si="39"/>
        <v>1006868.6100000001</v>
      </c>
      <c r="AZ91" s="82">
        <v>445855.32</v>
      </c>
      <c r="BA91" s="112">
        <v>266</v>
      </c>
      <c r="BB91" s="82"/>
      <c r="BC91" s="63">
        <v>2127</v>
      </c>
      <c r="BD91" s="63">
        <v>1750</v>
      </c>
      <c r="BE91" s="63">
        <f t="shared" si="40"/>
        <v>1823</v>
      </c>
      <c r="BF91" s="82">
        <f t="shared" si="41"/>
        <v>1452723.9300000002</v>
      </c>
      <c r="BG91" s="112">
        <v>321402.48000000004</v>
      </c>
      <c r="BH91" s="121">
        <v>310</v>
      </c>
      <c r="BI91" s="139">
        <v>418</v>
      </c>
      <c r="BJ91" s="150">
        <f t="shared" si="42"/>
        <v>2545</v>
      </c>
      <c r="BK91" s="29">
        <f t="shared" si="43"/>
        <v>2133</v>
      </c>
      <c r="BL91" s="122">
        <v>372768.8</v>
      </c>
      <c r="BM91" s="82">
        <f t="shared" si="44"/>
        <v>1774126.4100000001</v>
      </c>
      <c r="BN91" s="63">
        <v>342</v>
      </c>
      <c r="BO91" s="63">
        <v>2551</v>
      </c>
      <c r="BP91" s="63">
        <f t="shared" si="45"/>
        <v>2475</v>
      </c>
      <c r="BQ91" s="82">
        <f t="shared" si="46"/>
        <v>2146895.21</v>
      </c>
      <c r="BR91" s="82">
        <v>411248.16</v>
      </c>
      <c r="BS91" s="153">
        <v>303</v>
      </c>
      <c r="BT91" s="154">
        <v>362012.28</v>
      </c>
      <c r="BU91" s="63">
        <v>2804</v>
      </c>
      <c r="BV91" s="63">
        <v>3104</v>
      </c>
      <c r="BW91" s="63">
        <f t="shared" si="47"/>
        <v>2778</v>
      </c>
      <c r="BX91" s="82">
        <f t="shared" si="48"/>
        <v>2558143.37</v>
      </c>
      <c r="BY91" s="163">
        <v>302</v>
      </c>
      <c r="BZ91" s="165">
        <v>418780.38</v>
      </c>
      <c r="CA91" s="82">
        <f t="shared" si="49"/>
        <v>2920155.6500000004</v>
      </c>
      <c r="CB91" s="63">
        <f t="shared" si="50"/>
        <v>3080</v>
      </c>
      <c r="CC91" s="82">
        <f t="shared" si="51"/>
        <v>3338936.0300000003</v>
      </c>
      <c r="CD91" s="63">
        <f t="shared" si="52"/>
        <v>99.22680412371135</v>
      </c>
      <c r="CE91" s="63">
        <f t="shared" si="53"/>
        <v>88</v>
      </c>
      <c r="CF91" s="56">
        <v>539</v>
      </c>
      <c r="CG91" s="56">
        <v>560</v>
      </c>
      <c r="CH91" s="56">
        <v>313</v>
      </c>
      <c r="CI91" s="82">
        <v>474863.2</v>
      </c>
      <c r="CJ91" s="82">
        <v>265414.61</v>
      </c>
      <c r="CK91" s="63">
        <f t="shared" si="56"/>
        <v>103.89610389610388</v>
      </c>
      <c r="CL91" s="21">
        <f t="shared" si="57"/>
        <v>0</v>
      </c>
      <c r="CM91" s="56">
        <f t="shared" si="58"/>
        <v>-24</v>
      </c>
      <c r="CN91" s="56">
        <f t="shared" si="59"/>
        <v>420</v>
      </c>
      <c r="CO91" s="56">
        <v>296</v>
      </c>
      <c r="CP91" s="56">
        <v>124</v>
      </c>
      <c r="CQ91" s="56">
        <f t="shared" si="32"/>
        <v>420</v>
      </c>
      <c r="CR91" s="186">
        <f t="shared" si="33"/>
        <v>0</v>
      </c>
    </row>
    <row r="92" spans="1:96" s="21" customFormat="1" ht="15">
      <c r="A92" s="62">
        <v>2360101</v>
      </c>
      <c r="B92" s="3" t="s">
        <v>39</v>
      </c>
      <c r="C92" s="60">
        <v>8000</v>
      </c>
      <c r="D92" s="60"/>
      <c r="E92" s="60"/>
      <c r="F92" s="61"/>
      <c r="G92" s="61"/>
      <c r="H92" s="61"/>
      <c r="I92" s="61"/>
      <c r="J92" s="61"/>
      <c r="K92" s="61"/>
      <c r="L92" s="61"/>
      <c r="M92" s="63"/>
      <c r="N92" s="62"/>
      <c r="O92" s="66"/>
      <c r="P92" s="66"/>
      <c r="Q92" s="63"/>
      <c r="R92" s="56"/>
      <c r="S92" s="56"/>
      <c r="T92" s="56"/>
      <c r="U92" s="63"/>
      <c r="V92" s="56"/>
      <c r="W92" s="56"/>
      <c r="X92" s="63"/>
      <c r="Y92" s="63"/>
      <c r="Z92" s="64"/>
      <c r="AA92" s="63"/>
      <c r="AB92" s="63"/>
      <c r="AC92" s="101">
        <v>9529468.479999999</v>
      </c>
      <c r="AD92" s="56">
        <v>720</v>
      </c>
      <c r="AE92" s="56"/>
      <c r="AF92" s="56">
        <v>2190</v>
      </c>
      <c r="AG92" s="56">
        <v>50</v>
      </c>
      <c r="AH92" s="56">
        <v>47644</v>
      </c>
      <c r="AI92" s="56">
        <v>679</v>
      </c>
      <c r="AJ92" s="56">
        <v>647005.52</v>
      </c>
      <c r="AK92" s="56">
        <v>1715</v>
      </c>
      <c r="AL92" s="56">
        <v>770</v>
      </c>
      <c r="AM92" s="56">
        <f t="shared" si="34"/>
        <v>2960</v>
      </c>
      <c r="AN92" s="93">
        <v>3806</v>
      </c>
      <c r="AO92" s="56"/>
      <c r="AP92" s="56">
        <v>2922</v>
      </c>
      <c r="AQ92" s="56">
        <f t="shared" si="35"/>
        <v>1667</v>
      </c>
      <c r="AR92" s="56">
        <v>999</v>
      </c>
      <c r="AS92" s="56">
        <f t="shared" si="36"/>
        <v>2666</v>
      </c>
      <c r="AT92" s="82">
        <f t="shared" si="37"/>
        <v>1588450.96</v>
      </c>
      <c r="AU92" s="82">
        <v>950938.11</v>
      </c>
      <c r="AV92" s="63">
        <v>988</v>
      </c>
      <c r="AW92" s="63">
        <v>4526</v>
      </c>
      <c r="AX92" s="63">
        <f t="shared" si="38"/>
        <v>3654</v>
      </c>
      <c r="AY92" s="82">
        <f t="shared" si="39"/>
        <v>2539389.07</v>
      </c>
      <c r="AZ92" s="82">
        <v>1294220.72</v>
      </c>
      <c r="BA92" s="112">
        <v>797</v>
      </c>
      <c r="BB92" s="82"/>
      <c r="BC92" s="63">
        <v>5246</v>
      </c>
      <c r="BD92" s="63">
        <v>4390</v>
      </c>
      <c r="BE92" s="63">
        <f t="shared" si="40"/>
        <v>4451</v>
      </c>
      <c r="BF92" s="82">
        <f t="shared" si="41"/>
        <v>3833609.79</v>
      </c>
      <c r="BG92" s="112">
        <v>1044022.18</v>
      </c>
      <c r="BH92" s="121">
        <v>737</v>
      </c>
      <c r="BI92" s="139">
        <v>706</v>
      </c>
      <c r="BJ92" s="150">
        <f t="shared" si="42"/>
        <v>5952</v>
      </c>
      <c r="BK92" s="29">
        <f t="shared" si="43"/>
        <v>5188</v>
      </c>
      <c r="BL92" s="122">
        <v>963288.48</v>
      </c>
      <c r="BM92" s="82">
        <f t="shared" si="44"/>
        <v>4877631.97</v>
      </c>
      <c r="BN92" s="63">
        <v>648</v>
      </c>
      <c r="BO92" s="63">
        <v>5952</v>
      </c>
      <c r="BP92" s="63">
        <f t="shared" si="45"/>
        <v>5836</v>
      </c>
      <c r="BQ92" s="82">
        <f t="shared" si="46"/>
        <v>5840920.449999999</v>
      </c>
      <c r="BR92" s="82">
        <v>846961.92</v>
      </c>
      <c r="BS92" s="153">
        <v>654</v>
      </c>
      <c r="BT92" s="154">
        <v>851534.16</v>
      </c>
      <c r="BU92" s="63">
        <v>6645</v>
      </c>
      <c r="BV92" s="63">
        <v>7325</v>
      </c>
      <c r="BW92" s="63">
        <f t="shared" si="47"/>
        <v>6490</v>
      </c>
      <c r="BX92" s="82">
        <f t="shared" si="48"/>
        <v>6687882.369999999</v>
      </c>
      <c r="BY92" s="163">
        <v>881</v>
      </c>
      <c r="BZ92" s="165">
        <v>1317835.04</v>
      </c>
      <c r="CA92" s="82">
        <f t="shared" si="49"/>
        <v>7539416.529999999</v>
      </c>
      <c r="CB92" s="63">
        <f t="shared" si="50"/>
        <v>7371</v>
      </c>
      <c r="CC92" s="82">
        <f t="shared" si="51"/>
        <v>8857251.57</v>
      </c>
      <c r="CD92" s="63">
        <f t="shared" si="52"/>
        <v>100.62798634812286</v>
      </c>
      <c r="CE92" s="63">
        <f t="shared" si="53"/>
        <v>92.1375</v>
      </c>
      <c r="CF92" s="56">
        <v>1440</v>
      </c>
      <c r="CG92" s="56">
        <v>728</v>
      </c>
      <c r="CH92" s="56">
        <v>939</v>
      </c>
      <c r="CI92" s="82">
        <v>693696.64</v>
      </c>
      <c r="CJ92" s="82">
        <v>894754.32</v>
      </c>
      <c r="CK92" s="63">
        <f t="shared" si="56"/>
        <v>50.55555555555556</v>
      </c>
      <c r="CL92" s="21">
        <f t="shared" si="57"/>
        <v>-75</v>
      </c>
      <c r="CM92" s="56">
        <f t="shared" si="58"/>
        <v>46</v>
      </c>
      <c r="CN92" s="56">
        <f t="shared" si="59"/>
        <v>629</v>
      </c>
      <c r="CO92" s="56">
        <v>819</v>
      </c>
      <c r="CP92" s="56">
        <v>0</v>
      </c>
      <c r="CQ92" s="56">
        <f t="shared" si="32"/>
        <v>819</v>
      </c>
      <c r="CR92" s="186">
        <f t="shared" si="33"/>
        <v>190</v>
      </c>
    </row>
    <row r="93" spans="1:96" s="21" customFormat="1" ht="15">
      <c r="A93" s="62">
        <v>2400101</v>
      </c>
      <c r="B93" s="3" t="s">
        <v>40</v>
      </c>
      <c r="C93" s="60">
        <v>1700</v>
      </c>
      <c r="D93" s="60"/>
      <c r="E93" s="60"/>
      <c r="F93" s="61"/>
      <c r="G93" s="61"/>
      <c r="H93" s="61"/>
      <c r="I93" s="61"/>
      <c r="J93" s="61"/>
      <c r="K93" s="61"/>
      <c r="L93" s="61"/>
      <c r="M93" s="63"/>
      <c r="N93" s="62"/>
      <c r="O93" s="66"/>
      <c r="P93" s="66"/>
      <c r="Q93" s="63"/>
      <c r="R93" s="56"/>
      <c r="S93" s="56"/>
      <c r="T93" s="56"/>
      <c r="U93" s="63"/>
      <c r="V93" s="56"/>
      <c r="W93" s="56"/>
      <c r="X93" s="63"/>
      <c r="Y93" s="63"/>
      <c r="Z93" s="64"/>
      <c r="AA93" s="63"/>
      <c r="AB93" s="63"/>
      <c r="AC93" s="102">
        <v>2512141</v>
      </c>
      <c r="AD93" s="56">
        <v>0</v>
      </c>
      <c r="AE93" s="56"/>
      <c r="AF93" s="56">
        <v>0</v>
      </c>
      <c r="AG93" s="56"/>
      <c r="AH93" s="56"/>
      <c r="AI93" s="56">
        <v>0</v>
      </c>
      <c r="AJ93" s="56"/>
      <c r="AK93" s="56">
        <v>0</v>
      </c>
      <c r="AL93" s="56">
        <v>200</v>
      </c>
      <c r="AM93" s="56">
        <f t="shared" si="34"/>
        <v>200</v>
      </c>
      <c r="AN93" s="94">
        <v>300</v>
      </c>
      <c r="AO93" s="56"/>
      <c r="AP93" s="56">
        <v>234</v>
      </c>
      <c r="AQ93" s="56">
        <f t="shared" si="35"/>
        <v>0</v>
      </c>
      <c r="AR93" s="56">
        <v>211</v>
      </c>
      <c r="AS93" s="56">
        <f t="shared" si="36"/>
        <v>211</v>
      </c>
      <c r="AT93" s="82">
        <f t="shared" si="37"/>
        <v>0</v>
      </c>
      <c r="AU93" s="82">
        <v>237676.73</v>
      </c>
      <c r="AV93" s="63">
        <v>106</v>
      </c>
      <c r="AW93" s="63">
        <v>400</v>
      </c>
      <c r="AX93" s="63">
        <f t="shared" si="38"/>
        <v>317</v>
      </c>
      <c r="AY93" s="82">
        <f t="shared" si="39"/>
        <v>237676.73</v>
      </c>
      <c r="AZ93" s="82">
        <v>161604.42</v>
      </c>
      <c r="BA93" s="109">
        <v>79</v>
      </c>
      <c r="BB93" s="82"/>
      <c r="BC93" s="63">
        <v>700</v>
      </c>
      <c r="BD93" s="63">
        <v>396</v>
      </c>
      <c r="BE93" s="63">
        <f t="shared" si="40"/>
        <v>396</v>
      </c>
      <c r="BF93" s="82">
        <f t="shared" si="41"/>
        <v>399281.15</v>
      </c>
      <c r="BG93" s="106">
        <v>120441.03</v>
      </c>
      <c r="BH93" s="121">
        <v>74</v>
      </c>
      <c r="BI93" s="139">
        <v>800</v>
      </c>
      <c r="BJ93" s="150">
        <f t="shared" si="42"/>
        <v>1500</v>
      </c>
      <c r="BK93" s="29">
        <f t="shared" si="43"/>
        <v>470</v>
      </c>
      <c r="BL93" s="122">
        <v>112919.68</v>
      </c>
      <c r="BM93" s="82">
        <f t="shared" si="44"/>
        <v>519722.18000000005</v>
      </c>
      <c r="BN93" s="63">
        <v>920</v>
      </c>
      <c r="BO93" s="63">
        <v>1500</v>
      </c>
      <c r="BP93" s="63">
        <f t="shared" si="45"/>
        <v>1390</v>
      </c>
      <c r="BQ93" s="82">
        <f t="shared" si="46"/>
        <v>632641.8600000001</v>
      </c>
      <c r="BR93" s="82">
        <v>1403938.4</v>
      </c>
      <c r="BS93" s="153">
        <v>308</v>
      </c>
      <c r="BT93" s="154">
        <v>470014.16</v>
      </c>
      <c r="BU93" s="63">
        <v>1700</v>
      </c>
      <c r="BV93" s="63">
        <v>1700</v>
      </c>
      <c r="BW93" s="63">
        <f t="shared" si="47"/>
        <v>1698</v>
      </c>
      <c r="BX93" s="82">
        <f t="shared" si="48"/>
        <v>2036580.26</v>
      </c>
      <c r="BY93" s="163">
        <v>29</v>
      </c>
      <c r="BZ93" s="165">
        <v>51126.13</v>
      </c>
      <c r="CA93" s="82">
        <f t="shared" si="49"/>
        <v>2506594.42</v>
      </c>
      <c r="CB93" s="63">
        <f t="shared" si="50"/>
        <v>1727</v>
      </c>
      <c r="CC93" s="82">
        <f t="shared" si="51"/>
        <v>2557720.55</v>
      </c>
      <c r="CD93" s="63">
        <f t="shared" si="52"/>
        <v>101.58823529411765</v>
      </c>
      <c r="CE93" s="63">
        <f t="shared" si="53"/>
        <v>101.58823529411765</v>
      </c>
      <c r="CF93" s="56">
        <v>0</v>
      </c>
      <c r="CG93" s="56">
        <f t="shared" si="54"/>
        <v>0</v>
      </c>
      <c r="CH93" s="56"/>
      <c r="CI93" s="82">
        <f>AH93+AJ93</f>
        <v>0</v>
      </c>
      <c r="CJ93" s="82"/>
      <c r="CK93" s="63">
        <v>0</v>
      </c>
      <c r="CL93" s="21">
        <f t="shared" si="57"/>
        <v>-4</v>
      </c>
      <c r="CM93" s="56">
        <f t="shared" si="58"/>
        <v>27</v>
      </c>
      <c r="CN93" s="56">
        <f t="shared" si="59"/>
        <v>-27</v>
      </c>
      <c r="CO93" s="56">
        <v>0</v>
      </c>
      <c r="CP93" s="56">
        <v>0</v>
      </c>
      <c r="CQ93" s="56">
        <f t="shared" si="32"/>
        <v>0</v>
      </c>
      <c r="CR93" s="186">
        <f t="shared" si="33"/>
        <v>27</v>
      </c>
    </row>
    <row r="94" spans="1:96" s="21" customFormat="1" ht="15">
      <c r="A94" s="62">
        <v>2410101</v>
      </c>
      <c r="B94" s="3" t="s">
        <v>41</v>
      </c>
      <c r="C94" s="60">
        <v>6800</v>
      </c>
      <c r="D94" s="60"/>
      <c r="E94" s="60"/>
      <c r="F94" s="61"/>
      <c r="G94" s="61"/>
      <c r="H94" s="61"/>
      <c r="I94" s="61"/>
      <c r="J94" s="61"/>
      <c r="K94" s="61"/>
      <c r="L94" s="61"/>
      <c r="M94" s="63"/>
      <c r="N94" s="62"/>
      <c r="O94" s="66"/>
      <c r="P94" s="66"/>
      <c r="Q94" s="63"/>
      <c r="R94" s="56"/>
      <c r="S94" s="56"/>
      <c r="T94" s="56"/>
      <c r="U94" s="63"/>
      <c r="V94" s="56"/>
      <c r="W94" s="56"/>
      <c r="X94" s="63"/>
      <c r="Y94" s="63"/>
      <c r="Z94" s="64"/>
      <c r="AA94" s="63"/>
      <c r="AB94" s="63"/>
      <c r="AC94" s="102">
        <v>8357275.04</v>
      </c>
      <c r="AD94" s="56">
        <v>566</v>
      </c>
      <c r="AE94" s="56"/>
      <c r="AF94" s="56">
        <v>1700</v>
      </c>
      <c r="AG94" s="56">
        <v>716</v>
      </c>
      <c r="AH94" s="56">
        <v>731057.48</v>
      </c>
      <c r="AI94" s="56">
        <v>92</v>
      </c>
      <c r="AJ94" s="56">
        <v>93934.76</v>
      </c>
      <c r="AK94" s="56">
        <v>2199</v>
      </c>
      <c r="AL94" s="56">
        <v>566</v>
      </c>
      <c r="AM94" s="56">
        <f t="shared" si="34"/>
        <v>2266</v>
      </c>
      <c r="AN94" s="94">
        <v>3404</v>
      </c>
      <c r="AO94" s="56"/>
      <c r="AP94" s="56">
        <v>2700</v>
      </c>
      <c r="AQ94" s="56">
        <f t="shared" si="35"/>
        <v>2159</v>
      </c>
      <c r="AR94" s="56">
        <v>555</v>
      </c>
      <c r="AS94" s="56">
        <f t="shared" si="36"/>
        <v>2714</v>
      </c>
      <c r="AT94" s="82">
        <f t="shared" si="37"/>
        <v>2204403.77</v>
      </c>
      <c r="AU94" s="82">
        <v>561984.81</v>
      </c>
      <c r="AV94" s="63">
        <v>728</v>
      </c>
      <c r="AW94" s="63">
        <v>4080</v>
      </c>
      <c r="AX94" s="63">
        <f t="shared" si="38"/>
        <v>3442</v>
      </c>
      <c r="AY94" s="82">
        <f t="shared" si="39"/>
        <v>2766388.58</v>
      </c>
      <c r="AZ94" s="82">
        <v>976079.66</v>
      </c>
      <c r="BA94" s="109">
        <v>631</v>
      </c>
      <c r="BB94" s="82"/>
      <c r="BC94" s="63">
        <v>4760</v>
      </c>
      <c r="BD94" s="63">
        <v>3900</v>
      </c>
      <c r="BE94" s="63">
        <f t="shared" si="40"/>
        <v>4073</v>
      </c>
      <c r="BF94" s="82">
        <f t="shared" si="41"/>
        <v>3742468.24</v>
      </c>
      <c r="BG94" s="106">
        <v>862952.58</v>
      </c>
      <c r="BH94" s="121">
        <v>573</v>
      </c>
      <c r="BI94" s="139">
        <v>879</v>
      </c>
      <c r="BJ94" s="150">
        <f t="shared" si="42"/>
        <v>5639</v>
      </c>
      <c r="BK94" s="29">
        <f t="shared" si="43"/>
        <v>4646</v>
      </c>
      <c r="BL94" s="122">
        <v>784540.14</v>
      </c>
      <c r="BM94" s="82">
        <f t="shared" si="44"/>
        <v>4605420.82</v>
      </c>
      <c r="BN94" s="63">
        <v>612</v>
      </c>
      <c r="BO94" s="63">
        <v>5520</v>
      </c>
      <c r="BP94" s="63">
        <f t="shared" si="45"/>
        <v>5258</v>
      </c>
      <c r="BQ94" s="82">
        <f t="shared" si="46"/>
        <v>5389960.96</v>
      </c>
      <c r="BR94" s="82">
        <v>837938.16</v>
      </c>
      <c r="BS94" s="153">
        <v>668</v>
      </c>
      <c r="BT94" s="154">
        <v>914612.24</v>
      </c>
      <c r="BU94" s="63">
        <v>6120</v>
      </c>
      <c r="BV94" s="63">
        <v>6800</v>
      </c>
      <c r="BW94" s="63">
        <f t="shared" si="47"/>
        <v>5926</v>
      </c>
      <c r="BX94" s="82">
        <f t="shared" si="48"/>
        <v>6227899.12</v>
      </c>
      <c r="BY94" s="163">
        <v>698</v>
      </c>
      <c r="BZ94" s="165">
        <v>1101346.28</v>
      </c>
      <c r="CA94" s="82">
        <f t="shared" si="49"/>
        <v>7142511.36</v>
      </c>
      <c r="CB94" s="63">
        <f t="shared" si="50"/>
        <v>6624</v>
      </c>
      <c r="CC94" s="82">
        <f t="shared" si="51"/>
        <v>8243857.640000001</v>
      </c>
      <c r="CD94" s="63">
        <f t="shared" si="52"/>
        <v>97.41176470588235</v>
      </c>
      <c r="CE94" s="63">
        <f t="shared" si="53"/>
        <v>97.41176470588235</v>
      </c>
      <c r="CF94" s="56">
        <v>1132</v>
      </c>
      <c r="CG94" s="56">
        <v>805</v>
      </c>
      <c r="CH94" s="56">
        <v>1354</v>
      </c>
      <c r="CI94" s="82">
        <v>821929.15</v>
      </c>
      <c r="CJ94" s="82">
        <v>1382474.62</v>
      </c>
      <c r="CK94" s="63">
        <f t="shared" si="56"/>
        <v>71.113074204947</v>
      </c>
      <c r="CL94" s="21">
        <f t="shared" si="57"/>
        <v>-7</v>
      </c>
      <c r="CM94" s="56">
        <f t="shared" si="58"/>
        <v>-176</v>
      </c>
      <c r="CN94" s="56">
        <f t="shared" si="59"/>
        <v>176</v>
      </c>
      <c r="CO94" s="56">
        <v>205</v>
      </c>
      <c r="CP94" s="56">
        <v>0</v>
      </c>
      <c r="CQ94" s="56">
        <f t="shared" si="32"/>
        <v>205</v>
      </c>
      <c r="CR94" s="186">
        <f t="shared" si="33"/>
        <v>29</v>
      </c>
    </row>
    <row r="95" spans="1:96" s="21" customFormat="1" ht="15">
      <c r="A95" s="62">
        <v>2420101</v>
      </c>
      <c r="B95" s="3" t="s">
        <v>42</v>
      </c>
      <c r="C95" s="60">
        <v>3500</v>
      </c>
      <c r="D95" s="60"/>
      <c r="E95" s="60"/>
      <c r="F95" s="61"/>
      <c r="G95" s="61"/>
      <c r="H95" s="61"/>
      <c r="I95" s="61"/>
      <c r="J95" s="61"/>
      <c r="K95" s="61"/>
      <c r="L95" s="61"/>
      <c r="M95" s="63"/>
      <c r="N95" s="62"/>
      <c r="O95" s="66"/>
      <c r="P95" s="66"/>
      <c r="Q95" s="63"/>
      <c r="R95" s="56"/>
      <c r="S95" s="56"/>
      <c r="T95" s="56"/>
      <c r="U95" s="63"/>
      <c r="V95" s="56"/>
      <c r="W95" s="56"/>
      <c r="X95" s="63"/>
      <c r="Y95" s="63"/>
      <c r="Z95" s="64"/>
      <c r="AA95" s="63"/>
      <c r="AB95" s="63"/>
      <c r="AC95" s="102">
        <v>4061961.97</v>
      </c>
      <c r="AD95" s="56">
        <v>150</v>
      </c>
      <c r="AE95" s="56"/>
      <c r="AF95" s="56">
        <v>850</v>
      </c>
      <c r="AG95" s="56">
        <v>169</v>
      </c>
      <c r="AH95" s="56">
        <v>157452.23</v>
      </c>
      <c r="AI95" s="56">
        <v>370</v>
      </c>
      <c r="AJ95" s="56">
        <v>344717.9</v>
      </c>
      <c r="AK95" s="56">
        <v>893</v>
      </c>
      <c r="AL95" s="56">
        <v>350</v>
      </c>
      <c r="AM95" s="56">
        <f t="shared" si="34"/>
        <v>1200</v>
      </c>
      <c r="AN95" s="94">
        <v>1549</v>
      </c>
      <c r="AO95" s="56"/>
      <c r="AP95" s="56">
        <v>1261</v>
      </c>
      <c r="AQ95" s="56">
        <f t="shared" si="35"/>
        <v>852</v>
      </c>
      <c r="AR95" s="56">
        <v>360</v>
      </c>
      <c r="AS95" s="56">
        <f t="shared" si="36"/>
        <v>1212</v>
      </c>
      <c r="AT95" s="82">
        <f t="shared" si="37"/>
        <v>793782.8400000001</v>
      </c>
      <c r="AU95" s="82">
        <v>332310.21</v>
      </c>
      <c r="AV95" s="63">
        <v>368</v>
      </c>
      <c r="AW95" s="63">
        <v>1849</v>
      </c>
      <c r="AX95" s="63">
        <f t="shared" si="38"/>
        <v>1580</v>
      </c>
      <c r="AY95" s="82">
        <f t="shared" si="39"/>
        <v>1126093.05</v>
      </c>
      <c r="AZ95" s="82">
        <v>471459.52</v>
      </c>
      <c r="BA95" s="109">
        <v>275</v>
      </c>
      <c r="BB95" s="82"/>
      <c r="BC95" s="63">
        <v>2149</v>
      </c>
      <c r="BD95" s="63">
        <v>1849</v>
      </c>
      <c r="BE95" s="63">
        <f t="shared" si="40"/>
        <v>1855</v>
      </c>
      <c r="BF95" s="82">
        <f t="shared" si="41"/>
        <v>1597552.57</v>
      </c>
      <c r="BG95" s="106">
        <v>352313.5</v>
      </c>
      <c r="BH95" s="121">
        <v>324</v>
      </c>
      <c r="BI95" s="139">
        <v>300</v>
      </c>
      <c r="BJ95" s="150">
        <f t="shared" si="42"/>
        <v>2449</v>
      </c>
      <c r="BK95" s="29">
        <f t="shared" si="43"/>
        <v>2179</v>
      </c>
      <c r="BL95" s="122">
        <v>416968.56</v>
      </c>
      <c r="BM95" s="82">
        <f t="shared" si="44"/>
        <v>1949866.07</v>
      </c>
      <c r="BN95" s="63">
        <v>321</v>
      </c>
      <c r="BO95" s="63">
        <v>2474</v>
      </c>
      <c r="BP95" s="63">
        <f t="shared" si="45"/>
        <v>2500</v>
      </c>
      <c r="BQ95" s="82">
        <f t="shared" si="46"/>
        <v>2366834.63</v>
      </c>
      <c r="BR95" s="82">
        <v>413107.74</v>
      </c>
      <c r="BS95" s="153">
        <v>355</v>
      </c>
      <c r="BT95" s="154">
        <v>456863.7</v>
      </c>
      <c r="BU95" s="63">
        <v>2856</v>
      </c>
      <c r="BV95" s="63">
        <v>3201</v>
      </c>
      <c r="BW95" s="63">
        <f t="shared" si="47"/>
        <v>2855</v>
      </c>
      <c r="BX95" s="82">
        <f t="shared" si="48"/>
        <v>2779942.37</v>
      </c>
      <c r="BY95" s="163">
        <v>308</v>
      </c>
      <c r="BZ95" s="165">
        <v>454220.7</v>
      </c>
      <c r="CA95" s="82">
        <f t="shared" si="49"/>
        <v>3236806.0700000003</v>
      </c>
      <c r="CB95" s="63">
        <f t="shared" si="50"/>
        <v>3163</v>
      </c>
      <c r="CC95" s="82">
        <f t="shared" si="51"/>
        <v>3691026.7700000005</v>
      </c>
      <c r="CD95" s="63">
        <f t="shared" si="52"/>
        <v>98.81287097781943</v>
      </c>
      <c r="CE95" s="63">
        <f t="shared" si="53"/>
        <v>90.37142857142857</v>
      </c>
      <c r="CF95" s="56">
        <v>517</v>
      </c>
      <c r="CG95" s="56">
        <v>538</v>
      </c>
      <c r="CH95" s="56">
        <v>314</v>
      </c>
      <c r="CI95" s="82">
        <v>501238.46</v>
      </c>
      <c r="CJ95" s="82">
        <v>292544.38</v>
      </c>
      <c r="CK95" s="63">
        <f t="shared" si="56"/>
        <v>104.06189555125724</v>
      </c>
      <c r="CL95" s="21">
        <f t="shared" si="57"/>
        <v>6</v>
      </c>
      <c r="CM95" s="56">
        <f t="shared" si="58"/>
        <v>-38</v>
      </c>
      <c r="CN95" s="56">
        <f t="shared" si="59"/>
        <v>337</v>
      </c>
      <c r="CO95" s="56">
        <v>337</v>
      </c>
      <c r="CP95" s="56">
        <v>0</v>
      </c>
      <c r="CQ95" s="56">
        <f t="shared" si="32"/>
        <v>337</v>
      </c>
      <c r="CR95" s="186">
        <f t="shared" si="33"/>
        <v>0</v>
      </c>
    </row>
    <row r="96" spans="1:96" s="21" customFormat="1" ht="15">
      <c r="A96" s="62">
        <v>2440101</v>
      </c>
      <c r="B96" s="3" t="s">
        <v>43</v>
      </c>
      <c r="C96" s="60">
        <v>2900</v>
      </c>
      <c r="D96" s="60"/>
      <c r="E96" s="60"/>
      <c r="F96" s="61"/>
      <c r="G96" s="61"/>
      <c r="H96" s="61"/>
      <c r="I96" s="61"/>
      <c r="J96" s="61"/>
      <c r="K96" s="61"/>
      <c r="L96" s="61"/>
      <c r="M96" s="63"/>
      <c r="N96" s="62"/>
      <c r="O96" s="66"/>
      <c r="P96" s="66"/>
      <c r="Q96" s="63"/>
      <c r="R96" s="56"/>
      <c r="S96" s="56"/>
      <c r="T96" s="56"/>
      <c r="U96" s="63"/>
      <c r="V96" s="56"/>
      <c r="W96" s="56"/>
      <c r="X96" s="63"/>
      <c r="Y96" s="63"/>
      <c r="Z96" s="64"/>
      <c r="AA96" s="63"/>
      <c r="AB96" s="63"/>
      <c r="AC96" s="101">
        <v>3352558.4299999997</v>
      </c>
      <c r="AD96" s="56">
        <v>0</v>
      </c>
      <c r="AE96" s="56"/>
      <c r="AF96" s="56">
        <v>580</v>
      </c>
      <c r="AG96" s="56"/>
      <c r="AH96" s="56"/>
      <c r="AI96" s="56">
        <v>239</v>
      </c>
      <c r="AJ96" s="56">
        <v>215126.29</v>
      </c>
      <c r="AK96" s="56">
        <v>597</v>
      </c>
      <c r="AL96" s="56">
        <v>290</v>
      </c>
      <c r="AM96" s="56">
        <f t="shared" si="34"/>
        <v>870</v>
      </c>
      <c r="AN96" s="93">
        <v>1160</v>
      </c>
      <c r="AO96" s="56"/>
      <c r="AP96" s="56">
        <v>888</v>
      </c>
      <c r="AQ96" s="56">
        <f t="shared" si="35"/>
        <v>495</v>
      </c>
      <c r="AR96" s="56">
        <v>294</v>
      </c>
      <c r="AS96" s="56">
        <f t="shared" si="36"/>
        <v>789</v>
      </c>
      <c r="AT96" s="82">
        <f t="shared" si="37"/>
        <v>445554.45</v>
      </c>
      <c r="AU96" s="82">
        <v>261256.98</v>
      </c>
      <c r="AV96" s="63">
        <v>260</v>
      </c>
      <c r="AW96" s="63">
        <v>1450</v>
      </c>
      <c r="AX96" s="63">
        <f t="shared" si="38"/>
        <v>1049</v>
      </c>
      <c r="AY96" s="82">
        <f t="shared" si="39"/>
        <v>706811.43</v>
      </c>
      <c r="AZ96" s="82">
        <v>325863.2</v>
      </c>
      <c r="BA96" s="112">
        <v>328</v>
      </c>
      <c r="BB96" s="82"/>
      <c r="BC96" s="63">
        <v>1740</v>
      </c>
      <c r="BD96" s="63">
        <v>1280</v>
      </c>
      <c r="BE96" s="63">
        <f t="shared" si="40"/>
        <v>1377</v>
      </c>
      <c r="BF96" s="82">
        <f t="shared" si="41"/>
        <v>1032674.6300000001</v>
      </c>
      <c r="BG96" s="112">
        <v>411088.95999999996</v>
      </c>
      <c r="BH96" s="121">
        <v>383</v>
      </c>
      <c r="BI96" s="139">
        <v>317</v>
      </c>
      <c r="BJ96" s="150">
        <f t="shared" si="42"/>
        <v>2057</v>
      </c>
      <c r="BK96" s="29">
        <f t="shared" si="43"/>
        <v>1760</v>
      </c>
      <c r="BL96" s="122">
        <v>480021.56</v>
      </c>
      <c r="BM96" s="82">
        <f t="shared" si="44"/>
        <v>1443763.59</v>
      </c>
      <c r="BN96" s="63">
        <v>258</v>
      </c>
      <c r="BO96" s="63">
        <v>2030</v>
      </c>
      <c r="BP96" s="63">
        <f t="shared" si="45"/>
        <v>2018</v>
      </c>
      <c r="BQ96" s="82">
        <f t="shared" si="46"/>
        <v>1923785.1500000001</v>
      </c>
      <c r="BR96" s="82">
        <v>323356.56</v>
      </c>
      <c r="BS96" s="153">
        <v>244</v>
      </c>
      <c r="BT96" s="154">
        <v>305810.08</v>
      </c>
      <c r="BU96" s="63">
        <v>2320</v>
      </c>
      <c r="BV96" s="63">
        <v>2610</v>
      </c>
      <c r="BW96" s="63">
        <f t="shared" si="47"/>
        <v>2262</v>
      </c>
      <c r="BX96" s="82">
        <f t="shared" si="48"/>
        <v>2247141.71</v>
      </c>
      <c r="BY96" s="163">
        <v>309</v>
      </c>
      <c r="BZ96" s="165">
        <v>444820.95</v>
      </c>
      <c r="CA96" s="82">
        <f t="shared" si="49"/>
        <v>2552951.79</v>
      </c>
      <c r="CB96" s="63">
        <f t="shared" si="50"/>
        <v>2571</v>
      </c>
      <c r="CC96" s="82">
        <f t="shared" si="51"/>
        <v>2997772.74</v>
      </c>
      <c r="CD96" s="63">
        <f t="shared" si="52"/>
        <v>98.50574712643679</v>
      </c>
      <c r="CE96" s="63">
        <f t="shared" si="53"/>
        <v>88.65517241379311</v>
      </c>
      <c r="CF96" s="56">
        <v>290</v>
      </c>
      <c r="CG96" s="56">
        <f t="shared" si="54"/>
        <v>239</v>
      </c>
      <c r="CH96" s="56">
        <v>256</v>
      </c>
      <c r="CI96" s="82">
        <f>AH96+AJ96</f>
        <v>215126.29</v>
      </c>
      <c r="CJ96" s="82">
        <v>230428.16</v>
      </c>
      <c r="CK96" s="63">
        <f t="shared" si="56"/>
        <v>82.41379310344827</v>
      </c>
      <c r="CL96" s="21">
        <f t="shared" si="57"/>
        <v>-73</v>
      </c>
      <c r="CM96" s="56">
        <f t="shared" si="58"/>
        <v>-39</v>
      </c>
      <c r="CN96" s="56">
        <f t="shared" si="59"/>
        <v>329</v>
      </c>
      <c r="CO96" s="56">
        <v>329</v>
      </c>
      <c r="CP96" s="56">
        <v>0</v>
      </c>
      <c r="CQ96" s="56">
        <f t="shared" si="32"/>
        <v>329</v>
      </c>
      <c r="CR96" s="186">
        <f t="shared" si="33"/>
        <v>0</v>
      </c>
    </row>
    <row r="97" spans="1:96" s="21" customFormat="1" ht="15">
      <c r="A97" s="62">
        <v>2450101</v>
      </c>
      <c r="B97" s="3" t="s">
        <v>44</v>
      </c>
      <c r="C97" s="60">
        <v>3200</v>
      </c>
      <c r="D97" s="60"/>
      <c r="E97" s="60"/>
      <c r="F97" s="61"/>
      <c r="G97" s="61"/>
      <c r="H97" s="61"/>
      <c r="I97" s="61"/>
      <c r="J97" s="61"/>
      <c r="K97" s="61"/>
      <c r="L97" s="61"/>
      <c r="M97" s="63"/>
      <c r="N97" s="62"/>
      <c r="O97" s="66"/>
      <c r="P97" s="66"/>
      <c r="Q97" s="63"/>
      <c r="R97" s="56"/>
      <c r="S97" s="56"/>
      <c r="T97" s="56"/>
      <c r="U97" s="63"/>
      <c r="V97" s="56"/>
      <c r="W97" s="56"/>
      <c r="X97" s="63"/>
      <c r="Y97" s="63"/>
      <c r="Z97" s="64"/>
      <c r="AA97" s="63"/>
      <c r="AB97" s="63"/>
      <c r="AC97" s="102">
        <v>3703031.31</v>
      </c>
      <c r="AD97" s="56">
        <v>400</v>
      </c>
      <c r="AE97" s="56"/>
      <c r="AF97" s="56">
        <v>1011</v>
      </c>
      <c r="AG97" s="56">
        <v>403</v>
      </c>
      <c r="AH97" s="56">
        <v>371449.13</v>
      </c>
      <c r="AI97" s="56">
        <v>305</v>
      </c>
      <c r="AJ97" s="56">
        <v>281121.55</v>
      </c>
      <c r="AK97" s="56">
        <v>1180</v>
      </c>
      <c r="AL97" s="56">
        <v>300</v>
      </c>
      <c r="AM97" s="56">
        <f t="shared" si="34"/>
        <v>1311</v>
      </c>
      <c r="AN97" s="94">
        <v>1622</v>
      </c>
      <c r="AO97" s="56"/>
      <c r="AP97" s="56">
        <v>1368</v>
      </c>
      <c r="AQ97" s="56">
        <f t="shared" si="35"/>
        <v>1010</v>
      </c>
      <c r="AR97" s="56">
        <v>307</v>
      </c>
      <c r="AS97" s="56">
        <f t="shared" si="36"/>
        <v>1317</v>
      </c>
      <c r="AT97" s="82">
        <f t="shared" si="37"/>
        <v>930927.0999999999</v>
      </c>
      <c r="AU97" s="82">
        <v>279984.23</v>
      </c>
      <c r="AV97" s="63">
        <v>300</v>
      </c>
      <c r="AW97" s="63">
        <v>1922</v>
      </c>
      <c r="AX97" s="63">
        <f t="shared" si="38"/>
        <v>1617</v>
      </c>
      <c r="AY97" s="82">
        <f t="shared" si="39"/>
        <v>1210911.3299999998</v>
      </c>
      <c r="AZ97" s="82">
        <v>370294.45</v>
      </c>
      <c r="BA97" s="109">
        <v>298</v>
      </c>
      <c r="BB97" s="82"/>
      <c r="BC97" s="63">
        <v>2222</v>
      </c>
      <c r="BD97" s="63">
        <v>1850</v>
      </c>
      <c r="BE97" s="63">
        <f t="shared" si="40"/>
        <v>1915</v>
      </c>
      <c r="BF97" s="82">
        <f t="shared" si="41"/>
        <v>1581205.7799999998</v>
      </c>
      <c r="BG97" s="106">
        <v>394405.98</v>
      </c>
      <c r="BH97" s="121">
        <v>289</v>
      </c>
      <c r="BI97" s="139">
        <v>325</v>
      </c>
      <c r="BJ97" s="150">
        <f t="shared" si="42"/>
        <v>2547</v>
      </c>
      <c r="BK97" s="29">
        <f t="shared" si="43"/>
        <v>2204</v>
      </c>
      <c r="BL97" s="122">
        <v>382885.89</v>
      </c>
      <c r="BM97" s="82">
        <f t="shared" si="44"/>
        <v>1975611.7599999998</v>
      </c>
      <c r="BN97" s="63">
        <v>319</v>
      </c>
      <c r="BO97" s="63">
        <v>2529</v>
      </c>
      <c r="BP97" s="63">
        <f t="shared" si="45"/>
        <v>2523</v>
      </c>
      <c r="BQ97" s="82">
        <f t="shared" si="46"/>
        <v>2358497.65</v>
      </c>
      <c r="BR97" s="82">
        <v>422662.24</v>
      </c>
      <c r="BS97" s="153">
        <v>300</v>
      </c>
      <c r="BT97" s="154">
        <v>397488</v>
      </c>
      <c r="BU97" s="63">
        <v>2829</v>
      </c>
      <c r="BV97" s="63">
        <v>2992</v>
      </c>
      <c r="BW97" s="63">
        <f t="shared" si="47"/>
        <v>2823</v>
      </c>
      <c r="BX97" s="82">
        <f t="shared" si="48"/>
        <v>2781159.8899999997</v>
      </c>
      <c r="BY97" s="163">
        <v>166</v>
      </c>
      <c r="BZ97" s="165">
        <v>254119.44</v>
      </c>
      <c r="CA97" s="82">
        <f t="shared" si="49"/>
        <v>3178647.8899999997</v>
      </c>
      <c r="CB97" s="63">
        <f t="shared" si="50"/>
        <v>2989</v>
      </c>
      <c r="CC97" s="82">
        <f t="shared" si="51"/>
        <v>3432767.3299999996</v>
      </c>
      <c r="CD97" s="63">
        <f t="shared" si="52"/>
        <v>99.89973262032086</v>
      </c>
      <c r="CE97" s="63">
        <f t="shared" si="53"/>
        <v>93.40625</v>
      </c>
      <c r="CF97" s="56">
        <v>713</v>
      </c>
      <c r="CG97" s="56">
        <f t="shared" si="54"/>
        <v>708</v>
      </c>
      <c r="CH97" s="56">
        <v>302</v>
      </c>
      <c r="CI97" s="82">
        <f>AH97+AJ97</f>
        <v>652570.6799999999</v>
      </c>
      <c r="CJ97" s="82">
        <v>278356.42</v>
      </c>
      <c r="CK97" s="63">
        <f t="shared" si="56"/>
        <v>99.29873772791024</v>
      </c>
      <c r="CL97" s="21">
        <f t="shared" si="57"/>
        <v>-7</v>
      </c>
      <c r="CM97" s="56">
        <f t="shared" si="58"/>
        <v>-3</v>
      </c>
      <c r="CN97" s="56">
        <f t="shared" si="59"/>
        <v>211</v>
      </c>
      <c r="CO97" s="56">
        <v>211</v>
      </c>
      <c r="CP97" s="56">
        <v>0</v>
      </c>
      <c r="CQ97" s="56">
        <f t="shared" si="32"/>
        <v>211</v>
      </c>
      <c r="CR97" s="186">
        <f t="shared" si="33"/>
        <v>0</v>
      </c>
    </row>
    <row r="98" spans="1:96" s="21" customFormat="1" ht="15">
      <c r="A98" s="62">
        <v>2470101</v>
      </c>
      <c r="B98" s="3" t="s">
        <v>45</v>
      </c>
      <c r="C98" s="60">
        <v>1700</v>
      </c>
      <c r="D98" s="60"/>
      <c r="E98" s="60"/>
      <c r="F98" s="61"/>
      <c r="G98" s="61"/>
      <c r="H98" s="61"/>
      <c r="I98" s="61"/>
      <c r="J98" s="61"/>
      <c r="K98" s="61"/>
      <c r="L98" s="61"/>
      <c r="M98" s="63"/>
      <c r="N98" s="62"/>
      <c r="O98" s="66"/>
      <c r="P98" s="66"/>
      <c r="Q98" s="63"/>
      <c r="R98" s="56"/>
      <c r="S98" s="56"/>
      <c r="T98" s="56"/>
      <c r="U98" s="63"/>
      <c r="V98" s="56"/>
      <c r="W98" s="56"/>
      <c r="X98" s="63"/>
      <c r="Y98" s="63"/>
      <c r="Z98" s="64"/>
      <c r="AA98" s="63"/>
      <c r="AB98" s="63"/>
      <c r="AC98" s="101">
        <v>1970471</v>
      </c>
      <c r="AD98" s="56">
        <v>0</v>
      </c>
      <c r="AE98" s="56"/>
      <c r="AF98" s="56">
        <v>300</v>
      </c>
      <c r="AG98" s="56"/>
      <c r="AH98" s="56"/>
      <c r="AI98" s="56">
        <v>98</v>
      </c>
      <c r="AJ98" s="56">
        <v>91576.1</v>
      </c>
      <c r="AK98" s="56">
        <v>345</v>
      </c>
      <c r="AL98" s="56">
        <v>200</v>
      </c>
      <c r="AM98" s="56">
        <f t="shared" si="34"/>
        <v>500</v>
      </c>
      <c r="AN98" s="93">
        <v>700</v>
      </c>
      <c r="AO98" s="56"/>
      <c r="AP98" s="56">
        <v>519</v>
      </c>
      <c r="AQ98" s="56">
        <f t="shared" si="35"/>
        <v>344</v>
      </c>
      <c r="AR98" s="56">
        <v>160</v>
      </c>
      <c r="AS98" s="56">
        <f t="shared" si="36"/>
        <v>504</v>
      </c>
      <c r="AT98" s="82">
        <f t="shared" si="37"/>
        <v>321450.80000000005</v>
      </c>
      <c r="AU98" s="82">
        <v>149872</v>
      </c>
      <c r="AV98" s="63">
        <v>217</v>
      </c>
      <c r="AW98" s="63">
        <v>850</v>
      </c>
      <c r="AX98" s="63">
        <f t="shared" si="38"/>
        <v>721</v>
      </c>
      <c r="AY98" s="82">
        <f t="shared" si="39"/>
        <v>471322.80000000005</v>
      </c>
      <c r="AZ98" s="82">
        <v>271755.61</v>
      </c>
      <c r="BA98" s="112">
        <v>159</v>
      </c>
      <c r="BB98" s="82"/>
      <c r="BC98" s="63">
        <v>1050</v>
      </c>
      <c r="BD98" s="63">
        <v>850</v>
      </c>
      <c r="BE98" s="63">
        <f t="shared" si="40"/>
        <v>880</v>
      </c>
      <c r="BF98" s="82">
        <f t="shared" si="41"/>
        <v>743078.41</v>
      </c>
      <c r="BG98" s="105">
        <v>199120.47</v>
      </c>
      <c r="BH98" s="121">
        <v>196</v>
      </c>
      <c r="BI98" s="139">
        <v>200</v>
      </c>
      <c r="BJ98" s="150">
        <f t="shared" si="42"/>
        <v>1250</v>
      </c>
      <c r="BK98" s="29">
        <f t="shared" si="43"/>
        <v>1076</v>
      </c>
      <c r="BL98" s="122">
        <v>246025.08</v>
      </c>
      <c r="BM98" s="82">
        <f t="shared" si="44"/>
        <v>942198.88</v>
      </c>
      <c r="BN98" s="63">
        <v>213</v>
      </c>
      <c r="BO98" s="63">
        <v>1250</v>
      </c>
      <c r="BP98" s="63">
        <f t="shared" si="45"/>
        <v>1289</v>
      </c>
      <c r="BQ98" s="82">
        <f t="shared" si="46"/>
        <v>1188223.96</v>
      </c>
      <c r="BR98" s="82">
        <v>267363.99</v>
      </c>
      <c r="BS98" s="153">
        <v>110</v>
      </c>
      <c r="BT98" s="154">
        <v>136702.5</v>
      </c>
      <c r="BU98" s="63">
        <v>1400</v>
      </c>
      <c r="BV98" s="63">
        <v>1600</v>
      </c>
      <c r="BW98" s="63">
        <f t="shared" si="47"/>
        <v>1399</v>
      </c>
      <c r="BX98" s="82">
        <f t="shared" si="48"/>
        <v>1455587.95</v>
      </c>
      <c r="BY98" s="163">
        <v>245</v>
      </c>
      <c r="BZ98" s="165">
        <v>351954.75</v>
      </c>
      <c r="CA98" s="82">
        <f t="shared" si="49"/>
        <v>1592290.45</v>
      </c>
      <c r="CB98" s="63">
        <f t="shared" si="50"/>
        <v>1644</v>
      </c>
      <c r="CC98" s="82">
        <f t="shared" si="51"/>
        <v>1944245.2</v>
      </c>
      <c r="CD98" s="63">
        <f t="shared" si="52"/>
        <v>102.75000000000001</v>
      </c>
      <c r="CE98" s="63">
        <f t="shared" si="53"/>
        <v>96.70588235294117</v>
      </c>
      <c r="CF98" s="56">
        <v>100</v>
      </c>
      <c r="CG98" s="56">
        <f t="shared" si="54"/>
        <v>98</v>
      </c>
      <c r="CH98" s="56">
        <v>246</v>
      </c>
      <c r="CI98" s="82">
        <f>AH98+AJ98</f>
        <v>91576.1</v>
      </c>
      <c r="CJ98" s="82">
        <v>229874.7</v>
      </c>
      <c r="CK98" s="63">
        <f t="shared" si="56"/>
        <v>98</v>
      </c>
      <c r="CL98" s="21">
        <f t="shared" si="57"/>
        <v>30</v>
      </c>
      <c r="CM98" s="56">
        <f t="shared" si="58"/>
        <v>44</v>
      </c>
      <c r="CN98" s="56">
        <f t="shared" si="59"/>
        <v>56</v>
      </c>
      <c r="CO98" s="56">
        <v>58</v>
      </c>
      <c r="CP98" s="56">
        <v>0</v>
      </c>
      <c r="CQ98" s="56">
        <f t="shared" si="32"/>
        <v>58</v>
      </c>
      <c r="CR98" s="186">
        <f t="shared" si="33"/>
        <v>2</v>
      </c>
    </row>
    <row r="99" spans="1:96" s="21" customFormat="1" ht="15">
      <c r="A99" s="62">
        <v>2480101</v>
      </c>
      <c r="B99" s="3" t="s">
        <v>46</v>
      </c>
      <c r="C99" s="60">
        <v>2000</v>
      </c>
      <c r="D99" s="60"/>
      <c r="E99" s="60"/>
      <c r="F99" s="61"/>
      <c r="G99" s="61"/>
      <c r="H99" s="61"/>
      <c r="I99" s="61"/>
      <c r="J99" s="61"/>
      <c r="K99" s="61"/>
      <c r="L99" s="61"/>
      <c r="M99" s="63"/>
      <c r="N99" s="62"/>
      <c r="O99" s="66"/>
      <c r="P99" s="66"/>
      <c r="Q99" s="63"/>
      <c r="R99" s="56"/>
      <c r="S99" s="56"/>
      <c r="T99" s="56"/>
      <c r="U99" s="63"/>
      <c r="V99" s="56"/>
      <c r="W99" s="56"/>
      <c r="X99" s="63"/>
      <c r="Y99" s="63"/>
      <c r="Z99" s="64"/>
      <c r="AA99" s="63"/>
      <c r="AB99" s="63"/>
      <c r="AC99" s="102">
        <v>2634657.16</v>
      </c>
      <c r="AD99" s="56">
        <v>0</v>
      </c>
      <c r="AE99" s="56"/>
      <c r="AF99" s="56">
        <v>200</v>
      </c>
      <c r="AG99" s="56">
        <v>51</v>
      </c>
      <c r="AH99" s="56">
        <v>54852.03</v>
      </c>
      <c r="AI99" s="56">
        <v>170</v>
      </c>
      <c r="AJ99" s="56">
        <v>182840.1</v>
      </c>
      <c r="AK99" s="56">
        <v>442</v>
      </c>
      <c r="AL99" s="56">
        <v>250</v>
      </c>
      <c r="AM99" s="56">
        <f t="shared" si="34"/>
        <v>450</v>
      </c>
      <c r="AN99" s="94">
        <v>900</v>
      </c>
      <c r="AO99" s="56"/>
      <c r="AP99" s="56">
        <v>688</v>
      </c>
      <c r="AQ99" s="56">
        <f t="shared" si="35"/>
        <v>441</v>
      </c>
      <c r="AR99" s="56">
        <v>246</v>
      </c>
      <c r="AS99" s="56">
        <f t="shared" si="36"/>
        <v>687</v>
      </c>
      <c r="AT99" s="82">
        <f t="shared" si="37"/>
        <v>474308.73</v>
      </c>
      <c r="AU99" s="82">
        <v>261281.52</v>
      </c>
      <c r="AV99" s="63">
        <v>212</v>
      </c>
      <c r="AW99" s="63">
        <v>900</v>
      </c>
      <c r="AX99" s="63">
        <f t="shared" si="38"/>
        <v>899</v>
      </c>
      <c r="AY99" s="82">
        <f t="shared" si="39"/>
        <v>735590.25</v>
      </c>
      <c r="AZ99" s="82">
        <v>306325.16</v>
      </c>
      <c r="BA99" s="109">
        <v>194</v>
      </c>
      <c r="BB99" s="82"/>
      <c r="BC99" s="63">
        <v>1150</v>
      </c>
      <c r="BD99" s="63">
        <v>900</v>
      </c>
      <c r="BE99" s="63">
        <f t="shared" si="40"/>
        <v>1093</v>
      </c>
      <c r="BF99" s="82">
        <f t="shared" si="41"/>
        <v>1041915.4099999999</v>
      </c>
      <c r="BG99" s="106">
        <v>280316.42</v>
      </c>
      <c r="BH99" s="121">
        <v>181</v>
      </c>
      <c r="BI99" s="139">
        <v>250</v>
      </c>
      <c r="BJ99" s="150">
        <f t="shared" si="42"/>
        <v>1400</v>
      </c>
      <c r="BK99" s="29">
        <f t="shared" si="43"/>
        <v>1274</v>
      </c>
      <c r="BL99" s="122">
        <v>261794.78</v>
      </c>
      <c r="BM99" s="82">
        <f t="shared" si="44"/>
        <v>1322231.8299999998</v>
      </c>
      <c r="BN99" s="63">
        <v>205</v>
      </c>
      <c r="BO99" s="63">
        <v>1518</v>
      </c>
      <c r="BP99" s="63">
        <f t="shared" si="45"/>
        <v>1479</v>
      </c>
      <c r="BQ99" s="82">
        <f t="shared" si="46"/>
        <v>1584026.6099999999</v>
      </c>
      <c r="BR99" s="82">
        <v>296507.9</v>
      </c>
      <c r="BS99" s="153">
        <v>280</v>
      </c>
      <c r="BT99" s="154">
        <v>404986.4</v>
      </c>
      <c r="BU99" s="63">
        <v>1600</v>
      </c>
      <c r="BV99" s="63">
        <v>1850</v>
      </c>
      <c r="BW99" s="63">
        <f t="shared" si="47"/>
        <v>1759</v>
      </c>
      <c r="BX99" s="82">
        <f t="shared" si="48"/>
        <v>1880534.5099999998</v>
      </c>
      <c r="BY99" s="163">
        <v>235</v>
      </c>
      <c r="BZ99" s="165">
        <v>392898.85</v>
      </c>
      <c r="CA99" s="82">
        <f t="shared" si="49"/>
        <v>2285520.9099999997</v>
      </c>
      <c r="CB99" s="63">
        <f t="shared" si="50"/>
        <v>1994</v>
      </c>
      <c r="CC99" s="82">
        <f t="shared" si="51"/>
        <v>2678419.76</v>
      </c>
      <c r="CD99" s="63">
        <f t="shared" si="52"/>
        <v>107.78378378378379</v>
      </c>
      <c r="CE99" s="63">
        <f t="shared" si="53"/>
        <v>99.7</v>
      </c>
      <c r="CF99" s="56">
        <v>0</v>
      </c>
      <c r="CG99" s="56">
        <f t="shared" si="54"/>
        <v>221</v>
      </c>
      <c r="CH99" s="56">
        <v>220</v>
      </c>
      <c r="CI99" s="82">
        <f>AH99+AJ99</f>
        <v>237692.13</v>
      </c>
      <c r="CJ99" s="82">
        <v>236616.6</v>
      </c>
      <c r="CK99" s="63">
        <v>0</v>
      </c>
      <c r="CL99" s="21">
        <f t="shared" si="57"/>
        <v>193</v>
      </c>
      <c r="CM99" s="56">
        <f t="shared" si="58"/>
        <v>144</v>
      </c>
      <c r="CN99" s="56">
        <f t="shared" si="59"/>
        <v>6</v>
      </c>
      <c r="CO99" s="56">
        <v>6</v>
      </c>
      <c r="CP99" s="56">
        <v>0</v>
      </c>
      <c r="CQ99" s="56">
        <f t="shared" si="32"/>
        <v>6</v>
      </c>
      <c r="CR99" s="186">
        <f t="shared" si="33"/>
        <v>0</v>
      </c>
    </row>
    <row r="100" spans="1:96" s="21" customFormat="1" ht="15">
      <c r="A100" s="62">
        <v>4330101</v>
      </c>
      <c r="B100" s="3" t="s">
        <v>47</v>
      </c>
      <c r="C100" s="60">
        <v>9700</v>
      </c>
      <c r="D100" s="60"/>
      <c r="E100" s="60"/>
      <c r="F100" s="61"/>
      <c r="G100" s="61"/>
      <c r="H100" s="61"/>
      <c r="I100" s="61"/>
      <c r="J100" s="61"/>
      <c r="K100" s="61"/>
      <c r="L100" s="61"/>
      <c r="M100" s="63"/>
      <c r="N100" s="62"/>
      <c r="O100" s="66"/>
      <c r="P100" s="66"/>
      <c r="Q100" s="63"/>
      <c r="R100" s="56"/>
      <c r="S100" s="56"/>
      <c r="T100" s="56"/>
      <c r="U100" s="63"/>
      <c r="V100" s="56"/>
      <c r="W100" s="56"/>
      <c r="X100" s="63"/>
      <c r="Y100" s="63"/>
      <c r="Z100" s="64"/>
      <c r="AA100" s="63"/>
      <c r="AB100" s="63"/>
      <c r="AC100" s="101">
        <v>10303834.06</v>
      </c>
      <c r="AD100" s="56">
        <v>808</v>
      </c>
      <c r="AE100" s="56"/>
      <c r="AF100" s="56">
        <v>2424</v>
      </c>
      <c r="AG100" s="56">
        <v>723</v>
      </c>
      <c r="AH100" s="56">
        <v>602099.94</v>
      </c>
      <c r="AI100" s="56">
        <v>921</v>
      </c>
      <c r="AJ100" s="56">
        <v>766990.38</v>
      </c>
      <c r="AK100" s="56">
        <v>2744</v>
      </c>
      <c r="AL100" s="56">
        <v>812</v>
      </c>
      <c r="AM100" s="56">
        <f t="shared" si="34"/>
        <v>3236</v>
      </c>
      <c r="AN100" s="56">
        <v>4075</v>
      </c>
      <c r="AO100" s="56"/>
      <c r="AP100" s="56">
        <v>3382</v>
      </c>
      <c r="AQ100" s="56">
        <f t="shared" si="35"/>
        <v>2468</v>
      </c>
      <c r="AR100" s="56">
        <v>830</v>
      </c>
      <c r="AS100" s="56">
        <f t="shared" si="36"/>
        <v>3298</v>
      </c>
      <c r="AT100" s="82">
        <f t="shared" si="37"/>
        <v>2055301.04</v>
      </c>
      <c r="AU100" s="82">
        <v>686432.36</v>
      </c>
      <c r="AV100" s="63">
        <v>689</v>
      </c>
      <c r="AW100" s="63">
        <v>4852</v>
      </c>
      <c r="AX100" s="63">
        <f t="shared" si="38"/>
        <v>3987</v>
      </c>
      <c r="AY100" s="82">
        <f t="shared" si="39"/>
        <v>2741733.4</v>
      </c>
      <c r="AZ100" s="82">
        <v>813499.5</v>
      </c>
      <c r="BA100" s="105">
        <v>805</v>
      </c>
      <c r="BB100" s="82"/>
      <c r="BC100" s="63">
        <v>5660</v>
      </c>
      <c r="BD100" s="63">
        <v>4500</v>
      </c>
      <c r="BE100" s="63">
        <f t="shared" si="40"/>
        <v>4792</v>
      </c>
      <c r="BF100" s="82">
        <f t="shared" si="41"/>
        <v>3555232.9</v>
      </c>
      <c r="BG100" s="112">
        <v>950874.0499999999</v>
      </c>
      <c r="BH100" s="123">
        <v>748</v>
      </c>
      <c r="BI100" s="141">
        <v>828</v>
      </c>
      <c r="BJ100" s="147">
        <f t="shared" si="42"/>
        <v>6488</v>
      </c>
      <c r="BK100" s="29">
        <f t="shared" si="43"/>
        <v>5540</v>
      </c>
      <c r="BL100" s="123">
        <v>886790.18</v>
      </c>
      <c r="BM100" s="82">
        <f t="shared" si="44"/>
        <v>4506106.95</v>
      </c>
      <c r="BN100" s="63">
        <v>934</v>
      </c>
      <c r="BO100" s="63">
        <v>6448</v>
      </c>
      <c r="BP100" s="63">
        <f t="shared" si="45"/>
        <v>6474</v>
      </c>
      <c r="BQ100" s="82">
        <f t="shared" si="46"/>
        <v>5392897.13</v>
      </c>
      <c r="BR100" s="82">
        <v>1107313.04</v>
      </c>
      <c r="BS100" s="63">
        <v>823</v>
      </c>
      <c r="BT100" s="82">
        <v>975715.88</v>
      </c>
      <c r="BU100" s="63">
        <v>7276</v>
      </c>
      <c r="BV100" s="63">
        <v>8084</v>
      </c>
      <c r="BW100" s="63">
        <f t="shared" si="47"/>
        <v>7297</v>
      </c>
      <c r="BX100" s="82">
        <f t="shared" si="48"/>
        <v>6500210.17</v>
      </c>
      <c r="BY100" s="162">
        <v>1111</v>
      </c>
      <c r="BZ100" s="166">
        <v>1518531.87</v>
      </c>
      <c r="CA100" s="82">
        <f t="shared" si="49"/>
        <v>7475926.05</v>
      </c>
      <c r="CB100" s="63">
        <f t="shared" si="50"/>
        <v>8408</v>
      </c>
      <c r="CC100" s="82">
        <f t="shared" si="51"/>
        <v>8994457.92</v>
      </c>
      <c r="CD100" s="63">
        <f t="shared" si="52"/>
        <v>104.00791687283524</v>
      </c>
      <c r="CE100" s="63">
        <f t="shared" si="53"/>
        <v>86.68041237113403</v>
      </c>
      <c r="CF100" s="56">
        <v>1616</v>
      </c>
      <c r="CG100" s="56">
        <v>1636</v>
      </c>
      <c r="CH100" s="56">
        <v>832</v>
      </c>
      <c r="CI100" s="82">
        <v>1362428.08</v>
      </c>
      <c r="CJ100" s="82">
        <v>692872.96</v>
      </c>
      <c r="CK100" s="63">
        <f t="shared" si="56"/>
        <v>101.23762376237624</v>
      </c>
      <c r="CL100" s="21">
        <f t="shared" si="57"/>
        <v>-60</v>
      </c>
      <c r="CM100" s="56">
        <f t="shared" si="58"/>
        <v>324</v>
      </c>
      <c r="CN100" s="56">
        <f t="shared" si="59"/>
        <v>1292</v>
      </c>
      <c r="CO100" s="56">
        <v>1292</v>
      </c>
      <c r="CP100" s="56">
        <v>0</v>
      </c>
      <c r="CQ100" s="56">
        <f t="shared" si="32"/>
        <v>1292</v>
      </c>
      <c r="CR100" s="186">
        <f t="shared" si="33"/>
        <v>0</v>
      </c>
    </row>
    <row r="101" spans="1:96" s="21" customFormat="1" ht="15">
      <c r="A101" s="62">
        <v>2510101</v>
      </c>
      <c r="B101" s="3" t="s">
        <v>48</v>
      </c>
      <c r="C101" s="60">
        <v>4700</v>
      </c>
      <c r="D101" s="60"/>
      <c r="E101" s="60"/>
      <c r="F101" s="61"/>
      <c r="G101" s="61"/>
      <c r="H101" s="61"/>
      <c r="I101" s="61"/>
      <c r="J101" s="61"/>
      <c r="K101" s="61"/>
      <c r="L101" s="61"/>
      <c r="M101" s="63"/>
      <c r="N101" s="62"/>
      <c r="O101" s="66"/>
      <c r="P101" s="66"/>
      <c r="Q101" s="63"/>
      <c r="R101" s="56"/>
      <c r="S101" s="56"/>
      <c r="T101" s="56"/>
      <c r="U101" s="63"/>
      <c r="V101" s="56"/>
      <c r="W101" s="56"/>
      <c r="X101" s="63"/>
      <c r="Y101" s="63"/>
      <c r="Z101" s="64"/>
      <c r="AA101" s="63"/>
      <c r="AB101" s="63"/>
      <c r="AC101" s="101">
        <v>5890871.26</v>
      </c>
      <c r="AD101" s="56">
        <v>392</v>
      </c>
      <c r="AE101" s="56"/>
      <c r="AF101" s="56">
        <v>1176</v>
      </c>
      <c r="AG101" s="56"/>
      <c r="AH101" s="56"/>
      <c r="AI101" s="56">
        <v>431</v>
      </c>
      <c r="AJ101" s="56">
        <v>442197.38</v>
      </c>
      <c r="AK101" s="56">
        <v>879</v>
      </c>
      <c r="AL101" s="56">
        <v>392</v>
      </c>
      <c r="AM101" s="56">
        <f t="shared" si="34"/>
        <v>1568</v>
      </c>
      <c r="AN101" s="93">
        <v>2193</v>
      </c>
      <c r="AO101" s="56"/>
      <c r="AP101" s="56">
        <v>1592</v>
      </c>
      <c r="AQ101" s="56">
        <f t="shared" si="35"/>
        <v>802</v>
      </c>
      <c r="AR101" s="56">
        <v>546</v>
      </c>
      <c r="AS101" s="56">
        <f t="shared" si="36"/>
        <v>1348</v>
      </c>
      <c r="AT101" s="82">
        <f t="shared" si="37"/>
        <v>822835.96</v>
      </c>
      <c r="AU101" s="82">
        <v>558710.88</v>
      </c>
      <c r="AV101" s="63">
        <v>493</v>
      </c>
      <c r="AW101" s="63">
        <v>2493</v>
      </c>
      <c r="AX101" s="63">
        <f t="shared" si="38"/>
        <v>1841</v>
      </c>
      <c r="AY101" s="82">
        <f t="shared" si="39"/>
        <v>1381546.8399999999</v>
      </c>
      <c r="AZ101" s="82">
        <v>693011.22</v>
      </c>
      <c r="BA101" s="112">
        <v>405</v>
      </c>
      <c r="BB101" s="82"/>
      <c r="BC101" s="63">
        <v>3569</v>
      </c>
      <c r="BD101" s="63">
        <v>2200</v>
      </c>
      <c r="BE101" s="63">
        <f t="shared" si="40"/>
        <v>2246</v>
      </c>
      <c r="BF101" s="82">
        <f t="shared" si="41"/>
        <v>2074558.0599999998</v>
      </c>
      <c r="BG101" s="112">
        <v>569940.3</v>
      </c>
      <c r="BH101" s="121">
        <v>447</v>
      </c>
      <c r="BI101" s="132">
        <v>0</v>
      </c>
      <c r="BJ101" s="150">
        <f t="shared" si="42"/>
        <v>3569</v>
      </c>
      <c r="BK101" s="29">
        <f t="shared" si="43"/>
        <v>2693</v>
      </c>
      <c r="BL101" s="122">
        <v>629045.22</v>
      </c>
      <c r="BM101" s="82">
        <f t="shared" si="44"/>
        <v>2644498.36</v>
      </c>
      <c r="BN101" s="63">
        <v>456</v>
      </c>
      <c r="BO101" s="63">
        <v>3569</v>
      </c>
      <c r="BP101" s="63">
        <f t="shared" si="45"/>
        <v>3149</v>
      </c>
      <c r="BQ101" s="82">
        <f t="shared" si="46"/>
        <v>3273543.58</v>
      </c>
      <c r="BR101" s="82">
        <v>641710.56</v>
      </c>
      <c r="BS101" s="153">
        <v>472</v>
      </c>
      <c r="BT101" s="154">
        <v>646630.56</v>
      </c>
      <c r="BU101" s="63">
        <v>3569</v>
      </c>
      <c r="BV101" s="63">
        <v>3917</v>
      </c>
      <c r="BW101" s="63">
        <f t="shared" si="47"/>
        <v>3621</v>
      </c>
      <c r="BX101" s="82">
        <f t="shared" si="48"/>
        <v>3915254.14</v>
      </c>
      <c r="BY101" s="163">
        <v>357</v>
      </c>
      <c r="BZ101" s="165">
        <v>562582.02</v>
      </c>
      <c r="CA101" s="82">
        <f t="shared" si="49"/>
        <v>4561884.7</v>
      </c>
      <c r="CB101" s="63">
        <f t="shared" si="50"/>
        <v>3978</v>
      </c>
      <c r="CC101" s="82">
        <f t="shared" si="51"/>
        <v>5124466.720000001</v>
      </c>
      <c r="CD101" s="63">
        <f t="shared" si="52"/>
        <v>101.55731427112586</v>
      </c>
      <c r="CE101" s="63">
        <f t="shared" si="53"/>
        <v>84.63829787234043</v>
      </c>
      <c r="CF101" s="56">
        <v>588</v>
      </c>
      <c r="CG101" s="56">
        <f t="shared" si="54"/>
        <v>431</v>
      </c>
      <c r="CH101" s="56">
        <v>371</v>
      </c>
      <c r="CI101" s="82">
        <f>AH101+AJ101</f>
        <v>442197.38</v>
      </c>
      <c r="CJ101" s="82">
        <v>380638.58</v>
      </c>
      <c r="CK101" s="63">
        <f t="shared" si="56"/>
        <v>73.29931972789116</v>
      </c>
      <c r="CL101" s="21">
        <f t="shared" si="57"/>
        <v>-247</v>
      </c>
      <c r="CM101" s="56">
        <f t="shared" si="58"/>
        <v>61</v>
      </c>
      <c r="CN101" s="56">
        <f t="shared" si="59"/>
        <v>722</v>
      </c>
      <c r="CO101" s="56">
        <v>669</v>
      </c>
      <c r="CP101" s="56">
        <v>65</v>
      </c>
      <c r="CQ101" s="56">
        <f t="shared" si="32"/>
        <v>734</v>
      </c>
      <c r="CR101" s="186">
        <f t="shared" si="33"/>
        <v>12</v>
      </c>
    </row>
    <row r="102" spans="1:96" s="21" customFormat="1" ht="15">
      <c r="A102" s="62">
        <v>2520101</v>
      </c>
      <c r="B102" s="3" t="s">
        <v>49</v>
      </c>
      <c r="C102" s="60">
        <v>600</v>
      </c>
      <c r="D102" s="60"/>
      <c r="E102" s="60"/>
      <c r="F102" s="61"/>
      <c r="G102" s="61"/>
      <c r="H102" s="61"/>
      <c r="I102" s="61"/>
      <c r="J102" s="61"/>
      <c r="K102" s="61"/>
      <c r="L102" s="61"/>
      <c r="M102" s="63"/>
      <c r="N102" s="62"/>
      <c r="O102" s="66"/>
      <c r="P102" s="66"/>
      <c r="Q102" s="63"/>
      <c r="R102" s="56"/>
      <c r="S102" s="56"/>
      <c r="T102" s="56"/>
      <c r="U102" s="63"/>
      <c r="V102" s="56"/>
      <c r="W102" s="56"/>
      <c r="X102" s="63"/>
      <c r="Y102" s="63"/>
      <c r="Z102" s="64"/>
      <c r="AA102" s="63"/>
      <c r="AB102" s="63"/>
      <c r="AC102" s="102">
        <v>963667.5</v>
      </c>
      <c r="AD102" s="56">
        <v>0</v>
      </c>
      <c r="AE102" s="56"/>
      <c r="AF102" s="56">
        <v>0</v>
      </c>
      <c r="AG102" s="56"/>
      <c r="AH102" s="56"/>
      <c r="AI102" s="56">
        <v>0</v>
      </c>
      <c r="AJ102" s="56">
        <v>0</v>
      </c>
      <c r="AK102" s="56">
        <v>20</v>
      </c>
      <c r="AL102" s="56">
        <v>50</v>
      </c>
      <c r="AM102" s="56">
        <f t="shared" si="34"/>
        <v>50</v>
      </c>
      <c r="AN102" s="94">
        <v>130</v>
      </c>
      <c r="AO102" s="56"/>
      <c r="AP102" s="56">
        <v>76</v>
      </c>
      <c r="AQ102" s="56">
        <f t="shared" si="35"/>
        <v>0</v>
      </c>
      <c r="AR102" s="56">
        <v>50</v>
      </c>
      <c r="AS102" s="56">
        <f t="shared" si="36"/>
        <v>50</v>
      </c>
      <c r="AT102" s="82">
        <f t="shared" si="37"/>
        <v>0</v>
      </c>
      <c r="AU102" s="82">
        <v>53516.5</v>
      </c>
      <c r="AV102" s="63">
        <v>80</v>
      </c>
      <c r="AW102" s="63">
        <v>224</v>
      </c>
      <c r="AX102" s="63">
        <f t="shared" si="38"/>
        <v>130</v>
      </c>
      <c r="AY102" s="82">
        <f t="shared" si="39"/>
        <v>53516.5</v>
      </c>
      <c r="AZ102" s="82">
        <v>132385.6</v>
      </c>
      <c r="BA102" s="109">
        <v>94</v>
      </c>
      <c r="BB102" s="82"/>
      <c r="BC102" s="63">
        <v>318</v>
      </c>
      <c r="BD102" s="63">
        <v>220</v>
      </c>
      <c r="BE102" s="63">
        <f t="shared" si="40"/>
        <v>224</v>
      </c>
      <c r="BF102" s="82">
        <f t="shared" si="41"/>
        <v>185902.1</v>
      </c>
      <c r="BG102" s="106">
        <v>155553.08</v>
      </c>
      <c r="BH102" s="121">
        <v>94</v>
      </c>
      <c r="BI102" s="139">
        <v>94</v>
      </c>
      <c r="BJ102" s="150">
        <f t="shared" si="42"/>
        <v>412</v>
      </c>
      <c r="BK102" s="29">
        <f t="shared" si="43"/>
        <v>318</v>
      </c>
      <c r="BL102" s="122">
        <v>155553.08</v>
      </c>
      <c r="BM102" s="82">
        <f t="shared" si="44"/>
        <v>341455.18</v>
      </c>
      <c r="BN102" s="63">
        <v>94</v>
      </c>
      <c r="BO102" s="63">
        <v>412</v>
      </c>
      <c r="BP102" s="63">
        <f t="shared" si="45"/>
        <v>412</v>
      </c>
      <c r="BQ102" s="82">
        <f t="shared" si="46"/>
        <v>497008.26</v>
      </c>
      <c r="BR102" s="82">
        <v>155553.08</v>
      </c>
      <c r="BS102" s="153">
        <v>94</v>
      </c>
      <c r="BT102" s="154">
        <v>155436.52</v>
      </c>
      <c r="BU102" s="63">
        <v>506</v>
      </c>
      <c r="BV102" s="63">
        <v>600</v>
      </c>
      <c r="BW102" s="63">
        <f t="shared" si="47"/>
        <v>506</v>
      </c>
      <c r="BX102" s="82">
        <f t="shared" si="48"/>
        <v>652561.34</v>
      </c>
      <c r="BY102" s="163">
        <v>94</v>
      </c>
      <c r="BZ102" s="165">
        <v>178307.66</v>
      </c>
      <c r="CA102" s="82">
        <f t="shared" si="49"/>
        <v>807997.86</v>
      </c>
      <c r="CB102" s="63">
        <f t="shared" si="50"/>
        <v>600</v>
      </c>
      <c r="CC102" s="82">
        <f t="shared" si="51"/>
        <v>986305.52</v>
      </c>
      <c r="CD102" s="63">
        <f t="shared" si="52"/>
        <v>100</v>
      </c>
      <c r="CE102" s="63">
        <f t="shared" si="53"/>
        <v>100</v>
      </c>
      <c r="CF102" s="56"/>
      <c r="CG102" s="56">
        <f t="shared" si="54"/>
        <v>0</v>
      </c>
      <c r="CH102" s="56"/>
      <c r="CI102" s="82">
        <f>AH102+AJ102</f>
        <v>0</v>
      </c>
      <c r="CJ102" s="82"/>
      <c r="CK102" s="63">
        <v>0</v>
      </c>
      <c r="CL102" s="21">
        <f t="shared" si="57"/>
        <v>0</v>
      </c>
      <c r="CM102" s="56">
        <f t="shared" si="58"/>
        <v>0</v>
      </c>
      <c r="CN102" s="56">
        <f t="shared" si="59"/>
        <v>0</v>
      </c>
      <c r="CO102" s="56">
        <v>0</v>
      </c>
      <c r="CP102" s="56">
        <v>0</v>
      </c>
      <c r="CQ102" s="56">
        <f t="shared" si="32"/>
        <v>0</v>
      </c>
      <c r="CR102" s="186">
        <f t="shared" si="33"/>
        <v>0</v>
      </c>
    </row>
    <row r="103" spans="1:96" s="21" customFormat="1" ht="25.5" customHeight="1" hidden="1">
      <c r="A103" s="311" t="s">
        <v>97</v>
      </c>
      <c r="B103" s="298" t="s">
        <v>0</v>
      </c>
      <c r="C103" s="312"/>
      <c r="D103" s="312"/>
      <c r="E103" s="312"/>
      <c r="F103" s="303"/>
      <c r="G103" s="169"/>
      <c r="H103" s="303"/>
      <c r="I103" s="303"/>
      <c r="J103" s="303"/>
      <c r="K103" s="303"/>
      <c r="L103" s="303"/>
      <c r="M103" s="56"/>
      <c r="N103" s="56"/>
      <c r="O103" s="302"/>
      <c r="P103" s="302"/>
      <c r="Q103" s="307"/>
      <c r="R103" s="56"/>
      <c r="S103" s="56"/>
      <c r="T103" s="302"/>
      <c r="U103" s="308"/>
      <c r="V103" s="302"/>
      <c r="W103" s="170"/>
      <c r="X103" s="170"/>
      <c r="Y103" s="303"/>
      <c r="Z103" s="305"/>
      <c r="AA103" s="303"/>
      <c r="AB103" s="63"/>
      <c r="AC103" s="98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>
        <f t="shared" si="34"/>
        <v>0</v>
      </c>
      <c r="AN103" s="56"/>
      <c r="AO103" s="56"/>
      <c r="AP103" s="56"/>
      <c r="AQ103" s="56">
        <f t="shared" si="35"/>
        <v>0</v>
      </c>
      <c r="AR103" s="56"/>
      <c r="AS103" s="56">
        <f t="shared" si="36"/>
        <v>0</v>
      </c>
      <c r="AT103" s="82">
        <f t="shared" si="37"/>
        <v>0</v>
      </c>
      <c r="AU103" s="82"/>
      <c r="AV103" s="63"/>
      <c r="AW103" s="63"/>
      <c r="AX103" s="63">
        <f t="shared" si="38"/>
        <v>0</v>
      </c>
      <c r="AY103" s="82">
        <f t="shared" si="39"/>
        <v>0</v>
      </c>
      <c r="AZ103" s="82"/>
      <c r="BA103" s="109"/>
      <c r="BB103" s="82"/>
      <c r="BC103" s="63"/>
      <c r="BD103" s="63"/>
      <c r="BE103" s="63">
        <f t="shared" si="40"/>
        <v>0</v>
      </c>
      <c r="BF103" s="82">
        <f t="shared" si="41"/>
        <v>0</v>
      </c>
      <c r="BG103" s="106"/>
      <c r="BH103" s="115">
        <v>253</v>
      </c>
      <c r="BI103" s="139"/>
      <c r="BJ103" s="150">
        <f t="shared" si="42"/>
        <v>0</v>
      </c>
      <c r="BK103" s="29">
        <f t="shared" si="43"/>
        <v>253</v>
      </c>
      <c r="BL103" s="116">
        <v>308950.95</v>
      </c>
      <c r="BM103" s="82">
        <f t="shared" si="44"/>
        <v>0</v>
      </c>
      <c r="BN103" s="63"/>
      <c r="BO103" s="63"/>
      <c r="BP103" s="63">
        <f t="shared" si="45"/>
        <v>253</v>
      </c>
      <c r="BQ103" s="82">
        <f t="shared" si="46"/>
        <v>308950.95</v>
      </c>
      <c r="BR103" s="82"/>
      <c r="BS103" s="63"/>
      <c r="BT103" s="82"/>
      <c r="BU103" s="63"/>
      <c r="BV103" s="63"/>
      <c r="BW103" s="63">
        <f t="shared" si="47"/>
        <v>253</v>
      </c>
      <c r="BX103" s="82">
        <f t="shared" si="48"/>
        <v>308950.95</v>
      </c>
      <c r="BY103" s="163">
        <v>211</v>
      </c>
      <c r="BZ103" s="165">
        <v>302939.03</v>
      </c>
      <c r="CA103" s="82">
        <f t="shared" si="49"/>
        <v>308950.95</v>
      </c>
      <c r="CB103" s="63">
        <f t="shared" si="50"/>
        <v>464</v>
      </c>
      <c r="CC103" s="82">
        <f t="shared" si="51"/>
        <v>611889.98</v>
      </c>
      <c r="CD103" s="63" t="e">
        <f t="shared" si="52"/>
        <v>#DIV/0!</v>
      </c>
      <c r="CE103" s="63" t="e">
        <f t="shared" si="53"/>
        <v>#DIV/0!</v>
      </c>
      <c r="CF103" s="56"/>
      <c r="CG103" s="56">
        <f t="shared" si="54"/>
        <v>0</v>
      </c>
      <c r="CH103" s="56"/>
      <c r="CI103" s="82">
        <f>AH103+AJ103</f>
        <v>0</v>
      </c>
      <c r="CJ103" s="82"/>
      <c r="CK103" s="63" t="e">
        <f t="shared" si="56"/>
        <v>#DIV/0!</v>
      </c>
      <c r="CL103" s="21">
        <f t="shared" si="57"/>
        <v>0</v>
      </c>
      <c r="CM103" s="56">
        <f t="shared" si="58"/>
        <v>464</v>
      </c>
      <c r="CN103" s="56">
        <f t="shared" si="59"/>
        <v>-464</v>
      </c>
      <c r="CO103" s="56"/>
      <c r="CP103" s="56"/>
      <c r="CQ103" s="56">
        <f t="shared" si="32"/>
        <v>0</v>
      </c>
      <c r="CR103" s="186">
        <f t="shared" si="33"/>
        <v>464</v>
      </c>
    </row>
    <row r="104" spans="1:96" s="21" customFormat="1" ht="72" customHeight="1" hidden="1">
      <c r="A104" s="311"/>
      <c r="B104" s="298"/>
      <c r="C104" s="312"/>
      <c r="D104" s="312"/>
      <c r="E104" s="312"/>
      <c r="F104" s="313"/>
      <c r="G104" s="174"/>
      <c r="H104" s="304"/>
      <c r="I104" s="304"/>
      <c r="J104" s="304"/>
      <c r="K104" s="170"/>
      <c r="L104" s="57"/>
      <c r="M104" s="170"/>
      <c r="N104" s="57"/>
      <c r="O104" s="302"/>
      <c r="P104" s="302"/>
      <c r="Q104" s="307"/>
      <c r="R104" s="56"/>
      <c r="S104" s="56"/>
      <c r="T104" s="302"/>
      <c r="U104" s="308"/>
      <c r="V104" s="302"/>
      <c r="W104" s="170"/>
      <c r="X104" s="170"/>
      <c r="Y104" s="304"/>
      <c r="Z104" s="306"/>
      <c r="AA104" s="304"/>
      <c r="AB104" s="63"/>
      <c r="AC104" s="98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>
        <f t="shared" si="34"/>
        <v>0</v>
      </c>
      <c r="AN104" s="56"/>
      <c r="AO104" s="56"/>
      <c r="AP104" s="56"/>
      <c r="AQ104" s="56">
        <f t="shared" si="35"/>
        <v>0</v>
      </c>
      <c r="AR104" s="56"/>
      <c r="AS104" s="56">
        <f t="shared" si="36"/>
        <v>0</v>
      </c>
      <c r="AT104" s="82">
        <f t="shared" si="37"/>
        <v>0</v>
      </c>
      <c r="AU104" s="82"/>
      <c r="AV104" s="63"/>
      <c r="AW104" s="63"/>
      <c r="AX104" s="63">
        <f t="shared" si="38"/>
        <v>0</v>
      </c>
      <c r="AY104" s="82">
        <f t="shared" si="39"/>
        <v>0</v>
      </c>
      <c r="AZ104" s="82"/>
      <c r="BA104" s="109"/>
      <c r="BB104" s="82"/>
      <c r="BC104" s="63"/>
      <c r="BD104" s="63"/>
      <c r="BE104" s="63">
        <f t="shared" si="40"/>
        <v>0</v>
      </c>
      <c r="BF104" s="82">
        <f t="shared" si="41"/>
        <v>0</v>
      </c>
      <c r="BG104" s="106"/>
      <c r="BH104" s="63"/>
      <c r="BI104" s="140"/>
      <c r="BJ104" s="145">
        <f t="shared" si="42"/>
        <v>0</v>
      </c>
      <c r="BK104" s="29">
        <f t="shared" si="43"/>
        <v>0</v>
      </c>
      <c r="BL104" s="82"/>
      <c r="BM104" s="82">
        <f t="shared" si="44"/>
        <v>0</v>
      </c>
      <c r="BN104" s="63"/>
      <c r="BO104" s="63"/>
      <c r="BP104" s="63">
        <f t="shared" si="45"/>
        <v>0</v>
      </c>
      <c r="BQ104" s="82">
        <f t="shared" si="46"/>
        <v>0</v>
      </c>
      <c r="BR104" s="82"/>
      <c r="BS104" s="63"/>
      <c r="BT104" s="82"/>
      <c r="BU104" s="63"/>
      <c r="BV104" s="63"/>
      <c r="BW104" s="63">
        <f t="shared" si="47"/>
        <v>0</v>
      </c>
      <c r="BX104" s="82">
        <f t="shared" si="48"/>
        <v>0</v>
      </c>
      <c r="BY104" s="163">
        <v>410</v>
      </c>
      <c r="BZ104" s="165">
        <v>601998.9</v>
      </c>
      <c r="CA104" s="82">
        <f t="shared" si="49"/>
        <v>0</v>
      </c>
      <c r="CB104" s="63">
        <f t="shared" si="50"/>
        <v>410</v>
      </c>
      <c r="CC104" s="82">
        <f t="shared" si="51"/>
        <v>601998.9</v>
      </c>
      <c r="CD104" s="63" t="e">
        <f t="shared" si="52"/>
        <v>#DIV/0!</v>
      </c>
      <c r="CE104" s="63" t="e">
        <f t="shared" si="53"/>
        <v>#DIV/0!</v>
      </c>
      <c r="CF104" s="56"/>
      <c r="CG104" s="56">
        <f t="shared" si="54"/>
        <v>0</v>
      </c>
      <c r="CH104" s="56"/>
      <c r="CI104" s="82">
        <f>AH104+AJ104</f>
        <v>0</v>
      </c>
      <c r="CJ104" s="82"/>
      <c r="CK104" s="63" t="e">
        <f t="shared" si="56"/>
        <v>#DIV/0!</v>
      </c>
      <c r="CL104" s="21">
        <f t="shared" si="57"/>
        <v>0</v>
      </c>
      <c r="CM104" s="56">
        <f t="shared" si="58"/>
        <v>410</v>
      </c>
      <c r="CN104" s="56">
        <f t="shared" si="59"/>
        <v>-410</v>
      </c>
      <c r="CO104" s="56"/>
      <c r="CP104" s="56"/>
      <c r="CQ104" s="56">
        <f t="shared" si="32"/>
        <v>0</v>
      </c>
      <c r="CR104" s="186">
        <f t="shared" si="33"/>
        <v>410</v>
      </c>
    </row>
    <row r="105" spans="1:96" s="21" customFormat="1" ht="15">
      <c r="A105" s="62">
        <v>2530101</v>
      </c>
      <c r="B105" s="3" t="s">
        <v>50</v>
      </c>
      <c r="C105" s="60">
        <v>2700</v>
      </c>
      <c r="D105" s="60"/>
      <c r="E105" s="60"/>
      <c r="F105" s="61"/>
      <c r="G105" s="61"/>
      <c r="H105" s="61"/>
      <c r="I105" s="61"/>
      <c r="J105" s="61"/>
      <c r="K105" s="61"/>
      <c r="L105" s="61"/>
      <c r="M105" s="63"/>
      <c r="N105" s="62"/>
      <c r="O105" s="66"/>
      <c r="P105" s="66"/>
      <c r="Q105" s="63"/>
      <c r="R105" s="56"/>
      <c r="S105" s="56"/>
      <c r="T105" s="56"/>
      <c r="U105" s="63"/>
      <c r="V105" s="56"/>
      <c r="W105" s="56"/>
      <c r="X105" s="63"/>
      <c r="Y105" s="63"/>
      <c r="Z105" s="64"/>
      <c r="AA105" s="63"/>
      <c r="AB105" s="63"/>
      <c r="AC105" s="101">
        <v>3018823.2</v>
      </c>
      <c r="AD105" s="56">
        <v>226</v>
      </c>
      <c r="AE105" s="56"/>
      <c r="AF105" s="56">
        <v>1066</v>
      </c>
      <c r="AG105" s="56">
        <v>232</v>
      </c>
      <c r="AH105" s="56">
        <v>212512</v>
      </c>
      <c r="AI105" s="56">
        <v>334</v>
      </c>
      <c r="AJ105" s="56">
        <v>305944</v>
      </c>
      <c r="AK105" s="56">
        <v>838</v>
      </c>
      <c r="AL105" s="56">
        <v>254</v>
      </c>
      <c r="AM105" s="56">
        <f t="shared" si="34"/>
        <v>1320</v>
      </c>
      <c r="AN105" s="93">
        <v>1338</v>
      </c>
      <c r="AO105" s="56"/>
      <c r="AP105" s="56">
        <v>1122</v>
      </c>
      <c r="AQ105" s="56">
        <f t="shared" si="35"/>
        <v>838</v>
      </c>
      <c r="AR105" s="56">
        <v>283</v>
      </c>
      <c r="AS105" s="56">
        <f t="shared" si="36"/>
        <v>1121</v>
      </c>
      <c r="AT105" s="82">
        <f t="shared" si="37"/>
        <v>767608</v>
      </c>
      <c r="AU105" s="82">
        <v>255984.82</v>
      </c>
      <c r="AV105" s="63">
        <v>289</v>
      </c>
      <c r="AW105" s="63">
        <v>1590</v>
      </c>
      <c r="AX105" s="63">
        <f t="shared" si="38"/>
        <v>1410</v>
      </c>
      <c r="AY105" s="82">
        <f t="shared" si="39"/>
        <v>1023592.8200000001</v>
      </c>
      <c r="AZ105" s="82">
        <v>362592.22</v>
      </c>
      <c r="BA105" s="112">
        <v>210</v>
      </c>
      <c r="BB105" s="82"/>
      <c r="BC105" s="63">
        <v>2060</v>
      </c>
      <c r="BD105" s="63">
        <v>1450</v>
      </c>
      <c r="BE105" s="63">
        <f t="shared" si="40"/>
        <v>1620</v>
      </c>
      <c r="BF105" s="82">
        <f t="shared" si="41"/>
        <v>1386185.04</v>
      </c>
      <c r="BG105" s="105">
        <v>263730.60000000003</v>
      </c>
      <c r="BH105" s="121">
        <v>253</v>
      </c>
      <c r="BI105" s="139">
        <v>281</v>
      </c>
      <c r="BJ105" s="150">
        <f t="shared" si="42"/>
        <v>2341</v>
      </c>
      <c r="BK105" s="29">
        <f t="shared" si="43"/>
        <v>1873</v>
      </c>
      <c r="BL105" s="122">
        <v>308950.95</v>
      </c>
      <c r="BM105" s="82">
        <f t="shared" si="44"/>
        <v>1649915.6400000001</v>
      </c>
      <c r="BN105" s="63">
        <v>201</v>
      </c>
      <c r="BO105" s="63">
        <v>2141</v>
      </c>
      <c r="BP105" s="63">
        <f t="shared" si="45"/>
        <v>2074</v>
      </c>
      <c r="BQ105" s="82">
        <f t="shared" si="46"/>
        <v>1958866.59</v>
      </c>
      <c r="BR105" s="82">
        <v>245451.15</v>
      </c>
      <c r="BS105" s="153">
        <v>238</v>
      </c>
      <c r="BT105" s="154">
        <v>295755.46</v>
      </c>
      <c r="BU105" s="63">
        <v>2393</v>
      </c>
      <c r="BV105" s="63">
        <v>2650</v>
      </c>
      <c r="BW105" s="63">
        <f t="shared" si="47"/>
        <v>2312</v>
      </c>
      <c r="BX105" s="82">
        <f t="shared" si="48"/>
        <v>2204317.74</v>
      </c>
      <c r="BY105" s="163">
        <v>211</v>
      </c>
      <c r="BZ105" s="165">
        <v>302939.03</v>
      </c>
      <c r="CA105" s="82">
        <f t="shared" si="49"/>
        <v>2500073.2</v>
      </c>
      <c r="CB105" s="63">
        <f t="shared" si="50"/>
        <v>2523</v>
      </c>
      <c r="CC105" s="82">
        <f t="shared" si="51"/>
        <v>2803012.2300000004</v>
      </c>
      <c r="CD105" s="63">
        <f t="shared" si="52"/>
        <v>95.20754716981132</v>
      </c>
      <c r="CE105" s="63">
        <f t="shared" si="53"/>
        <v>93.44444444444444</v>
      </c>
      <c r="CF105" s="56">
        <v>820</v>
      </c>
      <c r="CG105" s="56">
        <v>564</v>
      </c>
      <c r="CH105" s="56">
        <v>274</v>
      </c>
      <c r="CI105" s="82">
        <v>516624</v>
      </c>
      <c r="CJ105" s="82">
        <v>250984</v>
      </c>
      <c r="CK105" s="63">
        <f t="shared" si="56"/>
        <v>68.78048780487805</v>
      </c>
      <c r="CL105" s="21">
        <f t="shared" si="57"/>
        <v>30</v>
      </c>
      <c r="CM105" s="56">
        <f t="shared" si="58"/>
        <v>-127</v>
      </c>
      <c r="CN105" s="56">
        <f t="shared" si="59"/>
        <v>177</v>
      </c>
      <c r="CO105" s="56">
        <v>177</v>
      </c>
      <c r="CP105" s="56">
        <v>0</v>
      </c>
      <c r="CQ105" s="56">
        <f t="shared" si="32"/>
        <v>177</v>
      </c>
      <c r="CR105" s="186">
        <f t="shared" si="33"/>
        <v>0</v>
      </c>
    </row>
    <row r="106" spans="1:96" s="21" customFormat="1" ht="15">
      <c r="A106" s="62">
        <v>2540101</v>
      </c>
      <c r="B106" s="3" t="s">
        <v>51</v>
      </c>
      <c r="C106" s="60">
        <v>3500</v>
      </c>
      <c r="D106" s="60"/>
      <c r="E106" s="60"/>
      <c r="F106" s="61"/>
      <c r="G106" s="61"/>
      <c r="H106" s="61"/>
      <c r="I106" s="61"/>
      <c r="J106" s="61"/>
      <c r="K106" s="61"/>
      <c r="L106" s="61"/>
      <c r="M106" s="63"/>
      <c r="N106" s="62"/>
      <c r="O106" s="66"/>
      <c r="P106" s="66"/>
      <c r="Q106" s="63"/>
      <c r="R106" s="56"/>
      <c r="S106" s="56"/>
      <c r="T106" s="56"/>
      <c r="U106" s="63"/>
      <c r="V106" s="56"/>
      <c r="W106" s="56"/>
      <c r="X106" s="63"/>
      <c r="Y106" s="63"/>
      <c r="Z106" s="64"/>
      <c r="AA106" s="63"/>
      <c r="AB106" s="63"/>
      <c r="AC106" s="102">
        <v>4094912.04</v>
      </c>
      <c r="AD106" s="56">
        <v>0</v>
      </c>
      <c r="AE106" s="56"/>
      <c r="AF106" s="56">
        <v>280</v>
      </c>
      <c r="AG106" s="56"/>
      <c r="AH106" s="56"/>
      <c r="AI106" s="56">
        <v>0</v>
      </c>
      <c r="AJ106" s="56">
        <v>0</v>
      </c>
      <c r="AK106" s="56">
        <v>293</v>
      </c>
      <c r="AL106" s="56">
        <v>500</v>
      </c>
      <c r="AM106" s="56">
        <f t="shared" si="34"/>
        <v>780</v>
      </c>
      <c r="AN106" s="93">
        <v>1180</v>
      </c>
      <c r="AO106" s="56"/>
      <c r="AP106" s="56">
        <v>731</v>
      </c>
      <c r="AQ106" s="56">
        <f t="shared" si="35"/>
        <v>255</v>
      </c>
      <c r="AR106" s="56">
        <v>437</v>
      </c>
      <c r="AS106" s="56">
        <f t="shared" si="36"/>
        <v>692</v>
      </c>
      <c r="AT106" s="82">
        <f t="shared" si="37"/>
        <v>233850.3</v>
      </c>
      <c r="AU106" s="82">
        <v>396755.98</v>
      </c>
      <c r="AV106" s="63">
        <v>271</v>
      </c>
      <c r="AW106" s="63">
        <v>1680</v>
      </c>
      <c r="AX106" s="63">
        <f t="shared" si="38"/>
        <v>963</v>
      </c>
      <c r="AY106" s="82">
        <f t="shared" si="39"/>
        <v>630606.28</v>
      </c>
      <c r="AZ106" s="82">
        <v>335905.37</v>
      </c>
      <c r="BA106" s="109">
        <v>416</v>
      </c>
      <c r="BB106" s="82"/>
      <c r="BC106" s="63">
        <v>2180</v>
      </c>
      <c r="BD106" s="63">
        <v>1250</v>
      </c>
      <c r="BE106" s="63">
        <f t="shared" si="40"/>
        <v>1379</v>
      </c>
      <c r="BF106" s="82">
        <f t="shared" si="41"/>
        <v>966511.65</v>
      </c>
      <c r="BG106" s="106">
        <v>517657.92</v>
      </c>
      <c r="BH106" s="121">
        <v>568</v>
      </c>
      <c r="BI106" s="139">
        <v>978</v>
      </c>
      <c r="BJ106" s="150">
        <f t="shared" si="42"/>
        <v>3158</v>
      </c>
      <c r="BK106" s="29">
        <f t="shared" si="43"/>
        <v>1947</v>
      </c>
      <c r="BL106" s="122">
        <v>706802.16</v>
      </c>
      <c r="BM106" s="82">
        <f t="shared" si="44"/>
        <v>1484169.57</v>
      </c>
      <c r="BN106" s="63">
        <v>729</v>
      </c>
      <c r="BO106" s="63">
        <v>2851</v>
      </c>
      <c r="BP106" s="63">
        <f t="shared" si="45"/>
        <v>2676</v>
      </c>
      <c r="BQ106" s="82">
        <f t="shared" si="46"/>
        <v>2190971.73</v>
      </c>
      <c r="BR106" s="82">
        <v>907145.73</v>
      </c>
      <c r="BS106" s="153">
        <v>476</v>
      </c>
      <c r="BT106" s="154">
        <v>603945.24</v>
      </c>
      <c r="BU106" s="63">
        <v>3200</v>
      </c>
      <c r="BV106" s="63">
        <v>3500</v>
      </c>
      <c r="BW106" s="63">
        <f t="shared" si="47"/>
        <v>3152</v>
      </c>
      <c r="BX106" s="82">
        <f t="shared" si="48"/>
        <v>3098117.46</v>
      </c>
      <c r="BY106" s="163">
        <v>410</v>
      </c>
      <c r="BZ106" s="165">
        <v>601998.9</v>
      </c>
      <c r="CA106" s="82">
        <f t="shared" si="49"/>
        <v>3702062.7</v>
      </c>
      <c r="CB106" s="63">
        <f t="shared" si="50"/>
        <v>3562</v>
      </c>
      <c r="CC106" s="82">
        <f t="shared" si="51"/>
        <v>4304061.600000001</v>
      </c>
      <c r="CD106" s="63">
        <f t="shared" si="52"/>
        <v>101.77142857142857</v>
      </c>
      <c r="CE106" s="63">
        <f t="shared" si="53"/>
        <v>101.77142857142857</v>
      </c>
      <c r="CF106" s="56">
        <v>0</v>
      </c>
      <c r="CG106" s="56">
        <f t="shared" si="54"/>
        <v>0</v>
      </c>
      <c r="CH106" s="56">
        <v>255</v>
      </c>
      <c r="CI106" s="82">
        <f>AH106+AJ106</f>
        <v>0</v>
      </c>
      <c r="CJ106" s="82">
        <v>233850.3</v>
      </c>
      <c r="CK106" s="63">
        <v>0</v>
      </c>
      <c r="CL106" s="21">
        <f t="shared" si="57"/>
        <v>-301</v>
      </c>
      <c r="CM106" s="56">
        <f t="shared" si="58"/>
        <v>62</v>
      </c>
      <c r="CN106" s="56">
        <f t="shared" si="59"/>
        <v>-62</v>
      </c>
      <c r="CO106" s="56">
        <v>0</v>
      </c>
      <c r="CP106" s="56">
        <v>0</v>
      </c>
      <c r="CQ106" s="56">
        <f t="shared" si="32"/>
        <v>0</v>
      </c>
      <c r="CR106" s="186">
        <f t="shared" si="33"/>
        <v>62</v>
      </c>
    </row>
    <row r="107" spans="1:96" s="21" customFormat="1" ht="15" hidden="1">
      <c r="A107" s="62"/>
      <c r="B107" s="3"/>
      <c r="C107" s="60"/>
      <c r="D107" s="60"/>
      <c r="E107" s="60"/>
      <c r="F107" s="61"/>
      <c r="G107" s="61"/>
      <c r="H107" s="61"/>
      <c r="I107" s="61"/>
      <c r="J107" s="61"/>
      <c r="K107" s="61"/>
      <c r="L107" s="61"/>
      <c r="M107" s="63"/>
      <c r="N107" s="62"/>
      <c r="O107" s="66"/>
      <c r="P107" s="66"/>
      <c r="Q107" s="63"/>
      <c r="R107" s="56"/>
      <c r="S107" s="56"/>
      <c r="T107" s="56"/>
      <c r="U107" s="63"/>
      <c r="V107" s="56"/>
      <c r="W107" s="56"/>
      <c r="X107" s="63"/>
      <c r="Y107" s="63"/>
      <c r="Z107" s="64"/>
      <c r="AA107" s="63"/>
      <c r="AB107" s="63"/>
      <c r="AC107" s="98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>
        <f t="shared" si="34"/>
        <v>0</v>
      </c>
      <c r="AN107" s="56"/>
      <c r="AO107" s="56"/>
      <c r="AP107" s="56"/>
      <c r="AQ107" s="56">
        <f t="shared" si="35"/>
        <v>0</v>
      </c>
      <c r="AR107" s="56"/>
      <c r="AS107" s="56">
        <f t="shared" si="36"/>
        <v>0</v>
      </c>
      <c r="AT107" s="82">
        <f t="shared" si="37"/>
        <v>0</v>
      </c>
      <c r="AU107" s="82"/>
      <c r="AV107" s="63"/>
      <c r="AW107" s="63"/>
      <c r="AX107" s="63">
        <f t="shared" si="38"/>
        <v>0</v>
      </c>
      <c r="AY107" s="82">
        <f t="shared" si="39"/>
        <v>0</v>
      </c>
      <c r="AZ107" s="82"/>
      <c r="BA107" s="109"/>
      <c r="BB107" s="82"/>
      <c r="BC107" s="63"/>
      <c r="BD107" s="63"/>
      <c r="BE107" s="63">
        <f t="shared" si="40"/>
        <v>0</v>
      </c>
      <c r="BF107" s="82">
        <f t="shared" si="41"/>
        <v>0</v>
      </c>
      <c r="BG107" s="106"/>
      <c r="BH107" s="115">
        <v>327</v>
      </c>
      <c r="BI107" s="139"/>
      <c r="BJ107" s="150">
        <f t="shared" si="42"/>
        <v>0</v>
      </c>
      <c r="BK107" s="29">
        <f t="shared" si="43"/>
        <v>327</v>
      </c>
      <c r="BL107" s="116">
        <v>376602.63</v>
      </c>
      <c r="BM107" s="82">
        <f t="shared" si="44"/>
        <v>0</v>
      </c>
      <c r="BN107" s="63"/>
      <c r="BO107" s="63"/>
      <c r="BP107" s="63">
        <f t="shared" si="45"/>
        <v>327</v>
      </c>
      <c r="BQ107" s="82">
        <f t="shared" si="46"/>
        <v>376602.63</v>
      </c>
      <c r="BR107" s="82"/>
      <c r="BS107" s="63"/>
      <c r="BT107" s="82"/>
      <c r="BU107" s="63"/>
      <c r="BV107" s="63"/>
      <c r="BW107" s="63">
        <f t="shared" si="47"/>
        <v>327</v>
      </c>
      <c r="BX107" s="82">
        <f t="shared" si="48"/>
        <v>376602.63</v>
      </c>
      <c r="BY107" s="162"/>
      <c r="BZ107" s="166"/>
      <c r="CA107" s="82">
        <f t="shared" si="49"/>
        <v>376602.63</v>
      </c>
      <c r="CB107" s="63">
        <f t="shared" si="50"/>
        <v>327</v>
      </c>
      <c r="CC107" s="82">
        <f t="shared" si="51"/>
        <v>376602.63</v>
      </c>
      <c r="CD107" s="63" t="e">
        <f t="shared" si="52"/>
        <v>#DIV/0!</v>
      </c>
      <c r="CE107" s="63" t="e">
        <f t="shared" si="53"/>
        <v>#DIV/0!</v>
      </c>
      <c r="CF107" s="56"/>
      <c r="CG107" s="56">
        <f t="shared" si="54"/>
        <v>0</v>
      </c>
      <c r="CH107" s="56"/>
      <c r="CI107" s="82">
        <f>AH107+AJ107</f>
        <v>0</v>
      </c>
      <c r="CJ107" s="82"/>
      <c r="CK107" s="63" t="e">
        <f t="shared" si="56"/>
        <v>#DIV/0!</v>
      </c>
      <c r="CL107" s="21">
        <f t="shared" si="57"/>
        <v>0</v>
      </c>
      <c r="CM107" s="56">
        <f t="shared" si="58"/>
        <v>327</v>
      </c>
      <c r="CN107" s="56">
        <f t="shared" si="59"/>
        <v>-327</v>
      </c>
      <c r="CO107" s="56"/>
      <c r="CP107" s="56"/>
      <c r="CQ107" s="56">
        <f t="shared" si="32"/>
        <v>0</v>
      </c>
      <c r="CR107" s="186">
        <f t="shared" si="33"/>
        <v>327</v>
      </c>
    </row>
    <row r="108" spans="1:96" s="21" customFormat="1" ht="15">
      <c r="A108" s="62">
        <v>2550101</v>
      </c>
      <c r="B108" s="3" t="s">
        <v>52</v>
      </c>
      <c r="C108" s="60">
        <v>3000</v>
      </c>
      <c r="D108" s="60"/>
      <c r="E108" s="60"/>
      <c r="F108" s="61"/>
      <c r="G108" s="61"/>
      <c r="H108" s="61"/>
      <c r="I108" s="61"/>
      <c r="J108" s="61"/>
      <c r="K108" s="61"/>
      <c r="L108" s="61"/>
      <c r="M108" s="63"/>
      <c r="N108" s="62"/>
      <c r="O108" s="66"/>
      <c r="P108" s="66"/>
      <c r="Q108" s="63"/>
      <c r="R108" s="56"/>
      <c r="S108" s="56"/>
      <c r="T108" s="56"/>
      <c r="U108" s="63"/>
      <c r="V108" s="56"/>
      <c r="W108" s="56"/>
      <c r="X108" s="63"/>
      <c r="Y108" s="63"/>
      <c r="Z108" s="64"/>
      <c r="AA108" s="63"/>
      <c r="AB108" s="63"/>
      <c r="AC108" s="101">
        <v>3013118.14</v>
      </c>
      <c r="AD108" s="56">
        <v>0</v>
      </c>
      <c r="AE108" s="56"/>
      <c r="AF108" s="56">
        <v>670</v>
      </c>
      <c r="AG108" s="56">
        <v>152</v>
      </c>
      <c r="AH108" s="56">
        <v>124843.68</v>
      </c>
      <c r="AI108" s="56">
        <v>434</v>
      </c>
      <c r="AJ108" s="56">
        <v>356461.56</v>
      </c>
      <c r="AK108" s="56">
        <v>980</v>
      </c>
      <c r="AL108" s="56">
        <v>335</v>
      </c>
      <c r="AM108" s="56">
        <f t="shared" si="34"/>
        <v>1005</v>
      </c>
      <c r="AN108" s="93">
        <v>1668</v>
      </c>
      <c r="AO108" s="56"/>
      <c r="AP108" s="56">
        <v>1392</v>
      </c>
      <c r="AQ108" s="56">
        <f t="shared" si="35"/>
        <v>968</v>
      </c>
      <c r="AR108" s="56">
        <v>373</v>
      </c>
      <c r="AS108" s="56">
        <f t="shared" si="36"/>
        <v>1341</v>
      </c>
      <c r="AT108" s="82">
        <f t="shared" si="37"/>
        <v>795057.12</v>
      </c>
      <c r="AU108" s="82">
        <v>305757.18</v>
      </c>
      <c r="AV108" s="63">
        <v>350</v>
      </c>
      <c r="AW108" s="63">
        <v>1971</v>
      </c>
      <c r="AX108" s="63">
        <f t="shared" si="38"/>
        <v>1691</v>
      </c>
      <c r="AY108" s="82">
        <f t="shared" si="39"/>
        <v>1100814.3</v>
      </c>
      <c r="AZ108" s="82">
        <v>403091.5</v>
      </c>
      <c r="BA108" s="113">
        <v>323</v>
      </c>
      <c r="BB108" s="82"/>
      <c r="BC108" s="63">
        <v>2306</v>
      </c>
      <c r="BD108" s="63">
        <v>1850</v>
      </c>
      <c r="BE108" s="63">
        <f t="shared" si="40"/>
        <v>2014</v>
      </c>
      <c r="BF108" s="82">
        <f t="shared" si="41"/>
        <v>1503905.8</v>
      </c>
      <c r="BG108" s="112">
        <v>371995.86999999994</v>
      </c>
      <c r="BH108" s="121">
        <v>327</v>
      </c>
      <c r="BI108" s="139">
        <v>255</v>
      </c>
      <c r="BJ108" s="150">
        <f t="shared" si="42"/>
        <v>2561</v>
      </c>
      <c r="BK108" s="29">
        <f t="shared" si="43"/>
        <v>2341</v>
      </c>
      <c r="BL108" s="122">
        <v>376602.63</v>
      </c>
      <c r="BM108" s="82">
        <f t="shared" si="44"/>
        <v>1875901.67</v>
      </c>
      <c r="BN108" s="63">
        <v>292</v>
      </c>
      <c r="BO108" s="63">
        <v>2583</v>
      </c>
      <c r="BP108" s="63">
        <f t="shared" si="45"/>
        <v>2633</v>
      </c>
      <c r="BQ108" s="82">
        <f t="shared" si="46"/>
        <v>2252504.3</v>
      </c>
      <c r="BR108" s="82">
        <v>336293.48</v>
      </c>
      <c r="BS108" s="153">
        <v>265</v>
      </c>
      <c r="BT108" s="154">
        <v>293214.55</v>
      </c>
      <c r="BU108" s="63">
        <v>2818</v>
      </c>
      <c r="BV108" s="63">
        <v>3239</v>
      </c>
      <c r="BW108" s="63">
        <f t="shared" si="47"/>
        <v>2898</v>
      </c>
      <c r="BX108" s="82">
        <f t="shared" si="48"/>
        <v>2588797.78</v>
      </c>
      <c r="BY108" s="163">
        <v>207</v>
      </c>
      <c r="BZ108" s="165">
        <v>262745.1</v>
      </c>
      <c r="CA108" s="82">
        <f t="shared" si="49"/>
        <v>2882012.3299999996</v>
      </c>
      <c r="CB108" s="63">
        <f t="shared" si="50"/>
        <v>3105</v>
      </c>
      <c r="CC108" s="82">
        <f t="shared" si="51"/>
        <v>3144757.4299999997</v>
      </c>
      <c r="CD108" s="63">
        <f t="shared" si="52"/>
        <v>95.862920654523</v>
      </c>
      <c r="CE108" s="63">
        <f t="shared" si="53"/>
        <v>103.49999999999999</v>
      </c>
      <c r="CF108" s="56">
        <v>335</v>
      </c>
      <c r="CG108" s="56">
        <f t="shared" si="54"/>
        <v>586</v>
      </c>
      <c r="CH108" s="56">
        <v>382</v>
      </c>
      <c r="CI108" s="82">
        <f>AH108+AJ108</f>
        <v>481305.24</v>
      </c>
      <c r="CJ108" s="82">
        <v>313751.88</v>
      </c>
      <c r="CK108" s="63">
        <f t="shared" si="56"/>
        <v>174.92537313432837</v>
      </c>
      <c r="CL108" s="21">
        <f t="shared" si="57"/>
        <v>43</v>
      </c>
      <c r="CM108" s="56">
        <f t="shared" si="58"/>
        <v>-134</v>
      </c>
      <c r="CN108" s="56">
        <f t="shared" si="59"/>
        <v>-105</v>
      </c>
      <c r="CO108" s="56">
        <v>61</v>
      </c>
      <c r="CP108" s="56">
        <v>0</v>
      </c>
      <c r="CQ108" s="56">
        <f t="shared" si="32"/>
        <v>61</v>
      </c>
      <c r="CR108" s="186">
        <f t="shared" si="33"/>
        <v>166</v>
      </c>
    </row>
    <row r="109" spans="1:96" s="21" customFormat="1" ht="15">
      <c r="A109" s="62">
        <v>2560101</v>
      </c>
      <c r="B109" s="3" t="s">
        <v>53</v>
      </c>
      <c r="C109" s="60">
        <v>3000</v>
      </c>
      <c r="D109" s="60"/>
      <c r="E109" s="60"/>
      <c r="F109" s="61"/>
      <c r="G109" s="61"/>
      <c r="H109" s="61"/>
      <c r="I109" s="61"/>
      <c r="J109" s="61"/>
      <c r="K109" s="61"/>
      <c r="L109" s="61"/>
      <c r="M109" s="63"/>
      <c r="N109" s="62"/>
      <c r="O109" s="66"/>
      <c r="P109" s="66"/>
      <c r="Q109" s="63"/>
      <c r="R109" s="56"/>
      <c r="S109" s="56"/>
      <c r="T109" s="56"/>
      <c r="U109" s="63"/>
      <c r="V109" s="56"/>
      <c r="W109" s="56"/>
      <c r="X109" s="63"/>
      <c r="Y109" s="63"/>
      <c r="Z109" s="64"/>
      <c r="AA109" s="63"/>
      <c r="AB109" s="63"/>
      <c r="AC109" s="101">
        <v>3215593.1</v>
      </c>
      <c r="AD109" s="56">
        <v>0</v>
      </c>
      <c r="AE109" s="56"/>
      <c r="AF109" s="56">
        <v>783</v>
      </c>
      <c r="AG109" s="56"/>
      <c r="AH109" s="56"/>
      <c r="AI109" s="56">
        <v>411</v>
      </c>
      <c r="AJ109" s="56">
        <v>356883.63</v>
      </c>
      <c r="AK109" s="56">
        <v>783</v>
      </c>
      <c r="AL109" s="56">
        <v>358</v>
      </c>
      <c r="AM109" s="56">
        <f t="shared" si="34"/>
        <v>1141</v>
      </c>
      <c r="AN109" s="93">
        <v>1484</v>
      </c>
      <c r="AO109" s="56"/>
      <c r="AP109" s="56">
        <v>1175</v>
      </c>
      <c r="AQ109" s="56">
        <f t="shared" si="35"/>
        <v>785</v>
      </c>
      <c r="AR109" s="56">
        <v>359</v>
      </c>
      <c r="AS109" s="56">
        <f t="shared" si="36"/>
        <v>1144</v>
      </c>
      <c r="AT109" s="82">
        <f t="shared" si="37"/>
        <v>681639.05</v>
      </c>
      <c r="AU109" s="82">
        <v>307487.09</v>
      </c>
      <c r="AV109" s="63">
        <v>343</v>
      </c>
      <c r="AW109" s="63">
        <v>1786</v>
      </c>
      <c r="AX109" s="63">
        <f t="shared" si="38"/>
        <v>1487</v>
      </c>
      <c r="AY109" s="82">
        <f t="shared" si="39"/>
        <v>989126.1400000001</v>
      </c>
      <c r="AZ109" s="82">
        <v>411527.97</v>
      </c>
      <c r="BA109" s="112">
        <v>298</v>
      </c>
      <c r="BB109" s="82"/>
      <c r="BC109" s="63">
        <v>2034</v>
      </c>
      <c r="BD109" s="63">
        <v>1700</v>
      </c>
      <c r="BE109" s="63">
        <f t="shared" si="40"/>
        <v>1785</v>
      </c>
      <c r="BF109" s="82">
        <f t="shared" si="41"/>
        <v>1400654.11</v>
      </c>
      <c r="BG109" s="112">
        <v>357537.42</v>
      </c>
      <c r="BH109" s="121">
        <v>299</v>
      </c>
      <c r="BI109" s="139">
        <v>226</v>
      </c>
      <c r="BJ109" s="150">
        <f t="shared" si="42"/>
        <v>2260</v>
      </c>
      <c r="BK109" s="29">
        <f t="shared" si="43"/>
        <v>2084</v>
      </c>
      <c r="BL109" s="122">
        <v>357873.01</v>
      </c>
      <c r="BM109" s="82">
        <f t="shared" si="44"/>
        <v>1758191.53</v>
      </c>
      <c r="BN109" s="63">
        <v>221</v>
      </c>
      <c r="BO109" s="63">
        <v>2290</v>
      </c>
      <c r="BP109" s="63">
        <f t="shared" si="45"/>
        <v>2305</v>
      </c>
      <c r="BQ109" s="82">
        <f t="shared" si="46"/>
        <v>2116064.54</v>
      </c>
      <c r="BR109" s="82">
        <v>264512.69</v>
      </c>
      <c r="BS109" s="153">
        <v>221</v>
      </c>
      <c r="BT109" s="154">
        <v>264512.69</v>
      </c>
      <c r="BU109" s="63">
        <v>2525</v>
      </c>
      <c r="BV109" s="63">
        <v>2753</v>
      </c>
      <c r="BW109" s="63">
        <f t="shared" si="47"/>
        <v>2526</v>
      </c>
      <c r="BX109" s="82">
        <f t="shared" si="48"/>
        <v>2380577.23</v>
      </c>
      <c r="BY109" s="163">
        <v>269</v>
      </c>
      <c r="BZ109" s="165">
        <v>371491.69</v>
      </c>
      <c r="CA109" s="82">
        <f t="shared" si="49"/>
        <v>2645089.92</v>
      </c>
      <c r="CB109" s="63">
        <f t="shared" si="50"/>
        <v>2795</v>
      </c>
      <c r="CC109" s="82">
        <f t="shared" si="51"/>
        <v>3016581.61</v>
      </c>
      <c r="CD109" s="63">
        <f t="shared" si="52"/>
        <v>101.52560842717035</v>
      </c>
      <c r="CE109" s="63">
        <f t="shared" si="53"/>
        <v>93.16666666666666</v>
      </c>
      <c r="CF109" s="56">
        <v>414</v>
      </c>
      <c r="CG109" s="56">
        <f t="shared" si="54"/>
        <v>411</v>
      </c>
      <c r="CH109" s="56">
        <v>374</v>
      </c>
      <c r="CI109" s="82">
        <f>AH109+AJ109</f>
        <v>356883.63</v>
      </c>
      <c r="CJ109" s="82">
        <v>324755.42</v>
      </c>
      <c r="CK109" s="63">
        <f t="shared" si="56"/>
        <v>99.27536231884058</v>
      </c>
      <c r="CL109" s="21">
        <f t="shared" si="57"/>
        <v>-1</v>
      </c>
      <c r="CM109" s="56">
        <f t="shared" si="58"/>
        <v>42</v>
      </c>
      <c r="CN109" s="56">
        <f t="shared" si="59"/>
        <v>205</v>
      </c>
      <c r="CO109" s="56">
        <v>205</v>
      </c>
      <c r="CP109" s="56">
        <v>0</v>
      </c>
      <c r="CQ109" s="56">
        <f t="shared" si="32"/>
        <v>205</v>
      </c>
      <c r="CR109" s="186">
        <f t="shared" si="33"/>
        <v>0</v>
      </c>
    </row>
    <row r="110" spans="1:96" s="21" customFormat="1" ht="15">
      <c r="A110" s="62">
        <v>2570101</v>
      </c>
      <c r="B110" s="3" t="s">
        <v>54</v>
      </c>
      <c r="C110" s="60">
        <v>3000</v>
      </c>
      <c r="D110" s="60"/>
      <c r="E110" s="60"/>
      <c r="F110" s="61"/>
      <c r="G110" s="61"/>
      <c r="H110" s="61"/>
      <c r="I110" s="61"/>
      <c r="J110" s="61"/>
      <c r="K110" s="61"/>
      <c r="L110" s="61"/>
      <c r="M110" s="63"/>
      <c r="N110" s="62"/>
      <c r="O110" s="66"/>
      <c r="P110" s="66"/>
      <c r="Q110" s="63"/>
      <c r="R110" s="56"/>
      <c r="S110" s="56"/>
      <c r="T110" s="56"/>
      <c r="U110" s="63"/>
      <c r="V110" s="56"/>
      <c r="W110" s="56"/>
      <c r="X110" s="63"/>
      <c r="Y110" s="63"/>
      <c r="Z110" s="64"/>
      <c r="AA110" s="63"/>
      <c r="AB110" s="63"/>
      <c r="AC110" s="101">
        <v>3570724.3500000006</v>
      </c>
      <c r="AD110" s="56">
        <v>0</v>
      </c>
      <c r="AE110" s="56"/>
      <c r="AF110" s="56">
        <v>584</v>
      </c>
      <c r="AG110" s="56"/>
      <c r="AH110" s="56"/>
      <c r="AI110" s="56">
        <v>289</v>
      </c>
      <c r="AJ110" s="56">
        <v>272359.38</v>
      </c>
      <c r="AK110" s="56">
        <v>584</v>
      </c>
      <c r="AL110" s="56">
        <v>301</v>
      </c>
      <c r="AM110" s="56">
        <f t="shared" si="34"/>
        <v>885</v>
      </c>
      <c r="AN110" s="93">
        <v>1146</v>
      </c>
      <c r="AO110" s="56"/>
      <c r="AP110" s="56">
        <v>885</v>
      </c>
      <c r="AQ110" s="56">
        <f t="shared" si="35"/>
        <v>571</v>
      </c>
      <c r="AR110" s="56">
        <v>278</v>
      </c>
      <c r="AS110" s="56">
        <f t="shared" si="36"/>
        <v>849</v>
      </c>
      <c r="AT110" s="82">
        <f t="shared" si="37"/>
        <v>538121.8200000001</v>
      </c>
      <c r="AU110" s="82">
        <v>259415.22</v>
      </c>
      <c r="AV110" s="63">
        <v>282</v>
      </c>
      <c r="AW110" s="63">
        <v>1456</v>
      </c>
      <c r="AX110" s="63">
        <f t="shared" si="38"/>
        <v>1131</v>
      </c>
      <c r="AY110" s="82">
        <f t="shared" si="39"/>
        <v>797537.04</v>
      </c>
      <c r="AZ110" s="82">
        <v>363357</v>
      </c>
      <c r="BA110" s="112">
        <v>241</v>
      </c>
      <c r="BB110" s="82"/>
      <c r="BC110" s="63">
        <v>1888</v>
      </c>
      <c r="BD110" s="63">
        <v>1300</v>
      </c>
      <c r="BE110" s="63">
        <f t="shared" si="40"/>
        <v>1372</v>
      </c>
      <c r="BF110" s="82">
        <f t="shared" si="41"/>
        <v>1160894.04</v>
      </c>
      <c r="BG110" s="112">
        <v>310528.5</v>
      </c>
      <c r="BH110" s="121">
        <v>498</v>
      </c>
      <c r="BI110" s="139">
        <v>380</v>
      </c>
      <c r="BJ110" s="150">
        <f t="shared" si="42"/>
        <v>2268</v>
      </c>
      <c r="BK110" s="29">
        <f t="shared" si="43"/>
        <v>1870</v>
      </c>
      <c r="BL110" s="122">
        <v>641673</v>
      </c>
      <c r="BM110" s="82">
        <f t="shared" si="44"/>
        <v>1471422.54</v>
      </c>
      <c r="BN110" s="63">
        <v>363</v>
      </c>
      <c r="BO110" s="63">
        <v>2258</v>
      </c>
      <c r="BP110" s="63">
        <f t="shared" si="45"/>
        <v>2233</v>
      </c>
      <c r="BQ110" s="82">
        <f t="shared" si="46"/>
        <v>2113095.54</v>
      </c>
      <c r="BR110" s="82">
        <v>467725.5</v>
      </c>
      <c r="BS110" s="153">
        <v>305</v>
      </c>
      <c r="BT110" s="154">
        <v>392992.5</v>
      </c>
      <c r="BU110" s="63">
        <v>2540</v>
      </c>
      <c r="BV110" s="63">
        <v>3000</v>
      </c>
      <c r="BW110" s="63">
        <f t="shared" si="47"/>
        <v>2538</v>
      </c>
      <c r="BX110" s="82">
        <f t="shared" si="48"/>
        <v>2580821.04</v>
      </c>
      <c r="BY110" s="163">
        <v>295</v>
      </c>
      <c r="BZ110" s="165">
        <v>436977.6</v>
      </c>
      <c r="CA110" s="82">
        <f t="shared" si="49"/>
        <v>2973813.54</v>
      </c>
      <c r="CB110" s="63">
        <f t="shared" si="50"/>
        <v>2833</v>
      </c>
      <c r="CC110" s="82">
        <f t="shared" si="51"/>
        <v>3410791.14</v>
      </c>
      <c r="CD110" s="63">
        <f t="shared" si="52"/>
        <v>94.43333333333334</v>
      </c>
      <c r="CE110" s="63">
        <f t="shared" si="53"/>
        <v>94.43333333333334</v>
      </c>
      <c r="CF110" s="56">
        <v>307</v>
      </c>
      <c r="CG110" s="56">
        <f t="shared" si="54"/>
        <v>289</v>
      </c>
      <c r="CH110" s="56">
        <v>282</v>
      </c>
      <c r="CI110" s="82">
        <f>AH110+AJ110</f>
        <v>272359.38</v>
      </c>
      <c r="CJ110" s="82">
        <v>265762.44</v>
      </c>
      <c r="CK110" s="63">
        <f t="shared" si="56"/>
        <v>94.13680781758957</v>
      </c>
      <c r="CL110" s="21">
        <f t="shared" si="57"/>
        <v>-84</v>
      </c>
      <c r="CM110" s="56">
        <f t="shared" si="58"/>
        <v>-167</v>
      </c>
      <c r="CN110" s="56">
        <f t="shared" si="59"/>
        <v>167</v>
      </c>
      <c r="CO110" s="56">
        <v>167</v>
      </c>
      <c r="CP110" s="56">
        <v>0</v>
      </c>
      <c r="CQ110" s="56">
        <f t="shared" si="32"/>
        <v>167</v>
      </c>
      <c r="CR110" s="186">
        <f t="shared" si="33"/>
        <v>0</v>
      </c>
    </row>
    <row r="111" spans="1:96" s="21" customFormat="1" ht="15">
      <c r="A111" s="62">
        <v>2580101</v>
      </c>
      <c r="B111" s="3" t="s">
        <v>55</v>
      </c>
      <c r="C111" s="60">
        <v>3300</v>
      </c>
      <c r="D111" s="60"/>
      <c r="E111" s="60"/>
      <c r="F111" s="61"/>
      <c r="G111" s="61"/>
      <c r="H111" s="61"/>
      <c r="I111" s="61"/>
      <c r="J111" s="61"/>
      <c r="K111" s="61"/>
      <c r="L111" s="61"/>
      <c r="M111" s="63"/>
      <c r="N111" s="62"/>
      <c r="O111" s="66"/>
      <c r="P111" s="66"/>
      <c r="Q111" s="63"/>
      <c r="R111" s="56"/>
      <c r="S111" s="56"/>
      <c r="T111" s="56"/>
      <c r="U111" s="63"/>
      <c r="V111" s="56"/>
      <c r="W111" s="56"/>
      <c r="X111" s="63"/>
      <c r="Y111" s="63"/>
      <c r="Z111" s="64"/>
      <c r="AA111" s="63"/>
      <c r="AB111" s="63"/>
      <c r="AC111" s="102">
        <v>3523677.16</v>
      </c>
      <c r="AD111" s="56">
        <v>270</v>
      </c>
      <c r="AE111" s="56"/>
      <c r="AF111" s="56">
        <v>976</v>
      </c>
      <c r="AG111" s="56">
        <v>311</v>
      </c>
      <c r="AH111" s="56">
        <v>281417.68</v>
      </c>
      <c r="AI111" s="56">
        <v>458</v>
      </c>
      <c r="AJ111" s="56">
        <v>414435.04</v>
      </c>
      <c r="AK111" s="56">
        <v>1827</v>
      </c>
      <c r="AL111" s="56">
        <v>224</v>
      </c>
      <c r="AM111" s="56">
        <f t="shared" si="34"/>
        <v>1200</v>
      </c>
      <c r="AN111" s="94">
        <v>2076</v>
      </c>
      <c r="AO111" s="56"/>
      <c r="AP111" s="56">
        <v>1782</v>
      </c>
      <c r="AQ111" s="56">
        <f t="shared" si="35"/>
        <v>1235</v>
      </c>
      <c r="AR111" s="56">
        <v>515</v>
      </c>
      <c r="AS111" s="56">
        <f t="shared" si="36"/>
        <v>1750</v>
      </c>
      <c r="AT111" s="82">
        <f t="shared" si="37"/>
        <v>1117526.7999999998</v>
      </c>
      <c r="AU111" s="82">
        <v>461501.8</v>
      </c>
      <c r="AV111" s="63">
        <v>324</v>
      </c>
      <c r="AW111" s="63">
        <v>2398</v>
      </c>
      <c r="AX111" s="63">
        <f t="shared" si="38"/>
        <v>2074</v>
      </c>
      <c r="AY111" s="82">
        <f t="shared" si="39"/>
        <v>1579028.5999999999</v>
      </c>
      <c r="AZ111" s="82">
        <v>406344.6</v>
      </c>
      <c r="BA111" s="109">
        <v>276</v>
      </c>
      <c r="BB111" s="82"/>
      <c r="BC111" s="63">
        <v>2673</v>
      </c>
      <c r="BD111" s="63">
        <v>2300</v>
      </c>
      <c r="BE111" s="63">
        <f t="shared" si="40"/>
        <v>2350</v>
      </c>
      <c r="BF111" s="82">
        <f t="shared" si="41"/>
        <v>1985373.1999999997</v>
      </c>
      <c r="BG111" s="106">
        <v>346145.4</v>
      </c>
      <c r="BH111" s="121">
        <v>232</v>
      </c>
      <c r="BI111" s="139">
        <v>220</v>
      </c>
      <c r="BJ111" s="150">
        <f t="shared" si="42"/>
        <v>2893</v>
      </c>
      <c r="BK111" s="29">
        <f t="shared" si="43"/>
        <v>2582</v>
      </c>
      <c r="BL111" s="122">
        <v>290962.8</v>
      </c>
      <c r="BM111" s="82">
        <f t="shared" si="44"/>
        <v>2331518.5999999996</v>
      </c>
      <c r="BN111" s="63">
        <v>214</v>
      </c>
      <c r="BO111" s="63">
        <v>2801</v>
      </c>
      <c r="BP111" s="63">
        <f t="shared" si="45"/>
        <v>2796</v>
      </c>
      <c r="BQ111" s="82">
        <f t="shared" si="46"/>
        <v>2622481.3999999994</v>
      </c>
      <c r="BR111" s="82">
        <v>268388.1</v>
      </c>
      <c r="BS111" s="153">
        <v>215</v>
      </c>
      <c r="BT111" s="154">
        <v>269642.25</v>
      </c>
      <c r="BU111" s="63">
        <v>3077</v>
      </c>
      <c r="BV111" s="63">
        <v>3300</v>
      </c>
      <c r="BW111" s="63">
        <f t="shared" si="47"/>
        <v>3011</v>
      </c>
      <c r="BX111" s="82">
        <f t="shared" si="48"/>
        <v>2890869.4999999995</v>
      </c>
      <c r="BY111" s="163">
        <v>193</v>
      </c>
      <c r="BZ111" s="165">
        <v>278172.83</v>
      </c>
      <c r="CA111" s="82">
        <f t="shared" si="49"/>
        <v>3160511.7499999995</v>
      </c>
      <c r="CB111" s="63">
        <f t="shared" si="50"/>
        <v>3204</v>
      </c>
      <c r="CC111" s="82">
        <f t="shared" si="51"/>
        <v>3438684.5799999996</v>
      </c>
      <c r="CD111" s="63">
        <f t="shared" si="52"/>
        <v>97.0909090909091</v>
      </c>
      <c r="CE111" s="63">
        <f t="shared" si="53"/>
        <v>97.0909090909091</v>
      </c>
      <c r="CF111" s="56">
        <v>763</v>
      </c>
      <c r="CG111" s="56">
        <v>765</v>
      </c>
      <c r="CH111" s="56">
        <v>470</v>
      </c>
      <c r="CI111" s="82">
        <v>692233.2</v>
      </c>
      <c r="CJ111" s="82">
        <v>425293.6</v>
      </c>
      <c r="CK111" s="63">
        <f t="shared" si="56"/>
        <v>100.26212319790302</v>
      </c>
      <c r="CL111" s="21">
        <f t="shared" si="57"/>
        <v>-48</v>
      </c>
      <c r="CM111" s="56">
        <f t="shared" si="58"/>
        <v>-96</v>
      </c>
      <c r="CN111" s="56">
        <f t="shared" si="59"/>
        <v>96</v>
      </c>
      <c r="CO111" s="56">
        <v>96</v>
      </c>
      <c r="CP111" s="56">
        <v>0</v>
      </c>
      <c r="CQ111" s="56">
        <f t="shared" si="32"/>
        <v>96</v>
      </c>
      <c r="CR111" s="186">
        <f t="shared" si="33"/>
        <v>0</v>
      </c>
    </row>
    <row r="112" spans="1:96" s="21" customFormat="1" ht="15">
      <c r="A112" s="62">
        <v>2110101</v>
      </c>
      <c r="B112" s="3" t="s">
        <v>56</v>
      </c>
      <c r="C112" s="60">
        <v>2400</v>
      </c>
      <c r="D112" s="60"/>
      <c r="E112" s="60"/>
      <c r="F112" s="61"/>
      <c r="G112" s="61"/>
      <c r="H112" s="61"/>
      <c r="I112" s="61"/>
      <c r="J112" s="61"/>
      <c r="K112" s="61"/>
      <c r="L112" s="61"/>
      <c r="M112" s="63"/>
      <c r="N112" s="62"/>
      <c r="O112" s="66"/>
      <c r="P112" s="66"/>
      <c r="Q112" s="63"/>
      <c r="R112" s="56"/>
      <c r="S112" s="56"/>
      <c r="T112" s="56"/>
      <c r="U112" s="63"/>
      <c r="V112" s="56"/>
      <c r="W112" s="56"/>
      <c r="X112" s="63"/>
      <c r="Y112" s="63"/>
      <c r="Z112" s="64"/>
      <c r="AA112" s="63"/>
      <c r="AB112" s="63"/>
      <c r="AC112" s="101">
        <v>2497180.49</v>
      </c>
      <c r="AD112" s="56">
        <v>217</v>
      </c>
      <c r="AE112" s="56"/>
      <c r="AF112" s="56">
        <v>664</v>
      </c>
      <c r="AG112" s="56">
        <v>215</v>
      </c>
      <c r="AH112" s="56">
        <v>181758.85</v>
      </c>
      <c r="AI112" s="56">
        <v>219</v>
      </c>
      <c r="AJ112" s="56">
        <v>185140.41</v>
      </c>
      <c r="AK112" s="56">
        <v>664</v>
      </c>
      <c r="AL112" s="56">
        <v>217</v>
      </c>
      <c r="AM112" s="56">
        <f t="shared" si="34"/>
        <v>881</v>
      </c>
      <c r="AN112" s="56">
        <v>1091</v>
      </c>
      <c r="AO112" s="56"/>
      <c r="AP112" s="56">
        <v>926</v>
      </c>
      <c r="AQ112" s="56">
        <f t="shared" si="35"/>
        <v>657</v>
      </c>
      <c r="AR112" s="56">
        <v>200</v>
      </c>
      <c r="AS112" s="56">
        <f t="shared" si="36"/>
        <v>857</v>
      </c>
      <c r="AT112" s="82">
        <f t="shared" si="37"/>
        <v>555421.23</v>
      </c>
      <c r="AU112" s="82">
        <v>167272</v>
      </c>
      <c r="AV112" s="63">
        <v>225</v>
      </c>
      <c r="AW112" s="63">
        <v>1309</v>
      </c>
      <c r="AX112" s="63">
        <f t="shared" si="38"/>
        <v>1082</v>
      </c>
      <c r="AY112" s="82">
        <f t="shared" si="39"/>
        <v>722693.23</v>
      </c>
      <c r="AZ112" s="82">
        <v>258756.75</v>
      </c>
      <c r="BA112" s="112">
        <v>226</v>
      </c>
      <c r="BB112" s="82"/>
      <c r="BC112" s="63">
        <v>1526</v>
      </c>
      <c r="BD112" s="63">
        <v>1200</v>
      </c>
      <c r="BE112" s="63">
        <f t="shared" si="40"/>
        <v>1308</v>
      </c>
      <c r="BF112" s="82">
        <f t="shared" si="41"/>
        <v>981449.98</v>
      </c>
      <c r="BG112" s="112">
        <v>259906.78000000003</v>
      </c>
      <c r="BH112" s="121">
        <v>201</v>
      </c>
      <c r="BI112" s="138">
        <v>215</v>
      </c>
      <c r="BJ112" s="150">
        <f t="shared" si="42"/>
        <v>1741</v>
      </c>
      <c r="BK112" s="29">
        <f t="shared" si="43"/>
        <v>1509</v>
      </c>
      <c r="BL112" s="122">
        <v>232613.28</v>
      </c>
      <c r="BM112" s="82">
        <f t="shared" si="44"/>
        <v>1241356.76</v>
      </c>
      <c r="BN112" s="115">
        <v>208</v>
      </c>
      <c r="BO112" s="115">
        <v>1725</v>
      </c>
      <c r="BP112" s="63">
        <f t="shared" si="45"/>
        <v>1717</v>
      </c>
      <c r="BQ112" s="82">
        <f t="shared" si="46"/>
        <v>1473970.04</v>
      </c>
      <c r="BR112" s="82">
        <v>240714.24</v>
      </c>
      <c r="BS112" s="153">
        <v>226</v>
      </c>
      <c r="BT112" s="154">
        <v>261545.28</v>
      </c>
      <c r="BU112" s="63">
        <v>1960</v>
      </c>
      <c r="BV112" s="63">
        <v>2183</v>
      </c>
      <c r="BW112" s="63">
        <f t="shared" si="47"/>
        <v>1943</v>
      </c>
      <c r="BX112" s="82">
        <f t="shared" si="48"/>
        <v>1714684.28</v>
      </c>
      <c r="BY112" s="163">
        <v>161</v>
      </c>
      <c r="BZ112" s="165">
        <v>216514.41</v>
      </c>
      <c r="CA112" s="82">
        <f t="shared" si="49"/>
        <v>1976229.56</v>
      </c>
      <c r="CB112" s="63">
        <f t="shared" si="50"/>
        <v>2104</v>
      </c>
      <c r="CC112" s="82">
        <f t="shared" si="51"/>
        <v>2192743.97</v>
      </c>
      <c r="CD112" s="63">
        <f t="shared" si="52"/>
        <v>96.38112688960146</v>
      </c>
      <c r="CE112" s="63">
        <f t="shared" si="53"/>
        <v>87.66666666666667</v>
      </c>
      <c r="CF112" s="56">
        <v>434</v>
      </c>
      <c r="CG112" s="56">
        <v>431</v>
      </c>
      <c r="CH112" s="56">
        <v>226</v>
      </c>
      <c r="CI112" s="82">
        <v>364363.09</v>
      </c>
      <c r="CJ112" s="82">
        <v>191058.14</v>
      </c>
      <c r="CK112" s="63">
        <f t="shared" si="56"/>
        <v>99.30875576036865</v>
      </c>
      <c r="CL112" s="21">
        <f t="shared" si="57"/>
        <v>-1</v>
      </c>
      <c r="CM112" s="56">
        <f t="shared" si="58"/>
        <v>-79</v>
      </c>
      <c r="CN112" s="56">
        <f t="shared" si="59"/>
        <v>296</v>
      </c>
      <c r="CO112" s="56">
        <v>289</v>
      </c>
      <c r="CP112" s="56">
        <v>7</v>
      </c>
      <c r="CQ112" s="56">
        <f t="shared" si="32"/>
        <v>296</v>
      </c>
      <c r="CR112" s="186">
        <f t="shared" si="33"/>
        <v>0</v>
      </c>
    </row>
    <row r="113" spans="1:96" s="21" customFormat="1" ht="12" customHeight="1">
      <c r="A113" s="62">
        <v>5612001</v>
      </c>
      <c r="B113" s="14" t="s">
        <v>116</v>
      </c>
      <c r="C113" s="69"/>
      <c r="D113" s="60"/>
      <c r="E113" s="60"/>
      <c r="F113" s="61"/>
      <c r="G113" s="61"/>
      <c r="H113" s="61"/>
      <c r="I113" s="61"/>
      <c r="J113" s="61"/>
      <c r="K113" s="61"/>
      <c r="L113" s="61"/>
      <c r="M113" s="63"/>
      <c r="N113" s="70"/>
      <c r="O113" s="66"/>
      <c r="P113" s="66"/>
      <c r="Q113" s="63"/>
      <c r="R113" s="56"/>
      <c r="S113" s="56"/>
      <c r="T113" s="71"/>
      <c r="U113" s="72"/>
      <c r="V113" s="56"/>
      <c r="W113" s="56"/>
      <c r="X113" s="63"/>
      <c r="Y113" s="63"/>
      <c r="Z113" s="64"/>
      <c r="AA113" s="63"/>
      <c r="AB113" s="63"/>
      <c r="AC113" s="98">
        <v>891064.56</v>
      </c>
      <c r="AD113" s="56">
        <v>83</v>
      </c>
      <c r="AE113" s="56"/>
      <c r="AF113" s="56">
        <v>0</v>
      </c>
      <c r="AG113" s="56"/>
      <c r="AH113" s="56"/>
      <c r="AI113" s="56"/>
      <c r="AJ113" s="56"/>
      <c r="AK113" s="56">
        <v>0</v>
      </c>
      <c r="AL113" s="56">
        <v>83</v>
      </c>
      <c r="AM113" s="56">
        <f t="shared" si="34"/>
        <v>83</v>
      </c>
      <c r="AN113" s="56">
        <v>252</v>
      </c>
      <c r="AO113" s="56"/>
      <c r="AP113" s="56"/>
      <c r="AQ113" s="56">
        <f t="shared" si="35"/>
        <v>48</v>
      </c>
      <c r="AR113" s="56"/>
      <c r="AS113" s="56">
        <f t="shared" si="36"/>
        <v>48</v>
      </c>
      <c r="AT113" s="82">
        <f t="shared" si="37"/>
        <v>34593.12</v>
      </c>
      <c r="AU113" s="82"/>
      <c r="AV113" s="63">
        <v>150</v>
      </c>
      <c r="AW113" s="63">
        <v>452</v>
      </c>
      <c r="AX113" s="63">
        <f t="shared" si="38"/>
        <v>198</v>
      </c>
      <c r="AY113" s="82">
        <f t="shared" si="39"/>
        <v>34593.12</v>
      </c>
      <c r="AZ113" s="82">
        <v>135061.5</v>
      </c>
      <c r="BA113" s="109">
        <v>103</v>
      </c>
      <c r="BB113" s="82"/>
      <c r="BC113" s="63">
        <v>388</v>
      </c>
      <c r="BD113" s="63">
        <v>301</v>
      </c>
      <c r="BE113" s="63">
        <f t="shared" si="40"/>
        <v>301</v>
      </c>
      <c r="BF113" s="82">
        <f t="shared" si="41"/>
        <v>169654.62</v>
      </c>
      <c r="BG113" s="106">
        <v>92742.23</v>
      </c>
      <c r="BH113" s="123">
        <v>74</v>
      </c>
      <c r="BI113" s="141">
        <v>88</v>
      </c>
      <c r="BJ113" s="147">
        <f t="shared" si="42"/>
        <v>476</v>
      </c>
      <c r="BK113" s="29">
        <f t="shared" si="43"/>
        <v>375</v>
      </c>
      <c r="BL113" s="123">
        <v>69312.84</v>
      </c>
      <c r="BM113" s="82">
        <f t="shared" si="44"/>
        <v>262396.85</v>
      </c>
      <c r="BN113" s="63">
        <v>17</v>
      </c>
      <c r="BO113" s="63">
        <v>689</v>
      </c>
      <c r="BP113" s="63">
        <f t="shared" si="45"/>
        <v>392</v>
      </c>
      <c r="BQ113" s="82">
        <f t="shared" si="46"/>
        <v>331709.68999999994</v>
      </c>
      <c r="BR113" s="82">
        <v>15923.22</v>
      </c>
      <c r="BS113" s="63">
        <v>13</v>
      </c>
      <c r="BT113" s="82">
        <v>12346.23</v>
      </c>
      <c r="BU113" s="63">
        <v>850</v>
      </c>
      <c r="BV113" s="63">
        <v>910</v>
      </c>
      <c r="BW113" s="63">
        <f t="shared" si="47"/>
        <v>405</v>
      </c>
      <c r="BX113" s="82">
        <f t="shared" si="48"/>
        <v>347632.9099999999</v>
      </c>
      <c r="BY113" s="162">
        <v>142</v>
      </c>
      <c r="BZ113" s="166">
        <v>152532.14</v>
      </c>
      <c r="CA113" s="82">
        <f t="shared" si="49"/>
        <v>359979.1399999999</v>
      </c>
      <c r="CB113" s="63">
        <f t="shared" si="50"/>
        <v>547</v>
      </c>
      <c r="CC113" s="82">
        <f t="shared" si="51"/>
        <v>512511.2799999999</v>
      </c>
      <c r="CD113" s="63">
        <f t="shared" si="52"/>
        <v>60.10989010989011</v>
      </c>
      <c r="CE113" s="63">
        <v>55</v>
      </c>
      <c r="CF113" s="63"/>
      <c r="CG113" s="56">
        <f t="shared" si="54"/>
        <v>0</v>
      </c>
      <c r="CH113" s="56">
        <v>48</v>
      </c>
      <c r="CI113" s="82">
        <f>AH113+AJ113</f>
        <v>0</v>
      </c>
      <c r="CJ113" s="82">
        <v>34593.12</v>
      </c>
      <c r="CK113" s="63">
        <v>0</v>
      </c>
      <c r="CL113" s="21">
        <f t="shared" si="57"/>
        <v>-151</v>
      </c>
      <c r="CM113" s="56">
        <f t="shared" si="58"/>
        <v>-363</v>
      </c>
      <c r="CN113" s="56">
        <v>453</v>
      </c>
      <c r="CO113" s="56">
        <v>298</v>
      </c>
      <c r="CP113" s="56">
        <v>155</v>
      </c>
      <c r="CQ113" s="56">
        <f t="shared" si="32"/>
        <v>453</v>
      </c>
      <c r="CR113" s="186">
        <f t="shared" si="33"/>
        <v>0</v>
      </c>
    </row>
    <row r="114" spans="1:96" s="21" customFormat="1" ht="13.5" customHeight="1">
      <c r="A114" s="62">
        <v>5612701</v>
      </c>
      <c r="B114" s="14" t="s">
        <v>175</v>
      </c>
      <c r="C114" s="69"/>
      <c r="D114" s="60"/>
      <c r="E114" s="60"/>
      <c r="F114" s="61"/>
      <c r="G114" s="61"/>
      <c r="H114" s="61"/>
      <c r="I114" s="61"/>
      <c r="J114" s="61"/>
      <c r="K114" s="61"/>
      <c r="L114" s="61"/>
      <c r="M114" s="63"/>
      <c r="N114" s="70"/>
      <c r="O114" s="66"/>
      <c r="P114" s="66"/>
      <c r="Q114" s="63"/>
      <c r="R114" s="56"/>
      <c r="S114" s="56"/>
      <c r="T114" s="71"/>
      <c r="U114" s="72"/>
      <c r="V114" s="56"/>
      <c r="W114" s="56"/>
      <c r="X114" s="63"/>
      <c r="Y114" s="63"/>
      <c r="Z114" s="64"/>
      <c r="AA114" s="63"/>
      <c r="AB114" s="63"/>
      <c r="AC114" s="98">
        <v>1027023.87</v>
      </c>
      <c r="AD114" s="56">
        <v>140</v>
      </c>
      <c r="AE114" s="56"/>
      <c r="AF114" s="56">
        <v>420</v>
      </c>
      <c r="AG114" s="56"/>
      <c r="AH114" s="56"/>
      <c r="AI114" s="56"/>
      <c r="AJ114" s="56"/>
      <c r="AK114" s="56">
        <v>0</v>
      </c>
      <c r="AL114" s="56">
        <v>93</v>
      </c>
      <c r="AM114" s="56">
        <f t="shared" si="34"/>
        <v>513</v>
      </c>
      <c r="AN114" s="56">
        <v>134</v>
      </c>
      <c r="AO114" s="56"/>
      <c r="AP114" s="56"/>
      <c r="AQ114" s="56">
        <f t="shared" si="35"/>
        <v>8</v>
      </c>
      <c r="AR114" s="56">
        <v>63</v>
      </c>
      <c r="AS114" s="56">
        <f t="shared" si="36"/>
        <v>71</v>
      </c>
      <c r="AT114" s="82">
        <f t="shared" si="37"/>
        <v>5765.52</v>
      </c>
      <c r="AU114" s="82">
        <v>44006.76</v>
      </c>
      <c r="AV114" s="63">
        <v>111</v>
      </c>
      <c r="AW114" s="63">
        <v>134</v>
      </c>
      <c r="AX114" s="63">
        <f t="shared" si="38"/>
        <v>182</v>
      </c>
      <c r="AY114" s="82">
        <f t="shared" si="39"/>
        <v>49772.28</v>
      </c>
      <c r="AZ114" s="82">
        <v>105417.81</v>
      </c>
      <c r="BA114" s="109">
        <v>3</v>
      </c>
      <c r="BB114" s="82"/>
      <c r="BC114" s="63">
        <v>227</v>
      </c>
      <c r="BD114" s="63">
        <v>134</v>
      </c>
      <c r="BE114" s="63">
        <f t="shared" si="40"/>
        <v>185</v>
      </c>
      <c r="BF114" s="82">
        <f t="shared" si="41"/>
        <v>155190.09</v>
      </c>
      <c r="BG114" s="106">
        <v>2095.56</v>
      </c>
      <c r="BH114" s="123">
        <v>245</v>
      </c>
      <c r="BI114" s="131">
        <v>94</v>
      </c>
      <c r="BJ114" s="147">
        <f t="shared" si="42"/>
        <v>321</v>
      </c>
      <c r="BK114" s="29">
        <f t="shared" si="43"/>
        <v>430</v>
      </c>
      <c r="BL114" s="123">
        <v>232678.95</v>
      </c>
      <c r="BM114" s="82">
        <f t="shared" si="44"/>
        <v>157285.65</v>
      </c>
      <c r="BN114" s="63">
        <v>79</v>
      </c>
      <c r="BO114" s="63">
        <v>524</v>
      </c>
      <c r="BP114" s="63">
        <f t="shared" si="45"/>
        <v>509</v>
      </c>
      <c r="BQ114" s="82">
        <f t="shared" si="46"/>
        <v>389964.6</v>
      </c>
      <c r="BR114" s="82">
        <v>75027.09</v>
      </c>
      <c r="BS114" s="63">
        <v>182</v>
      </c>
      <c r="BT114" s="82">
        <v>172847.22</v>
      </c>
      <c r="BU114" s="63">
        <v>774</v>
      </c>
      <c r="BV114" s="63">
        <v>1014</v>
      </c>
      <c r="BW114" s="63">
        <f t="shared" si="47"/>
        <v>691</v>
      </c>
      <c r="BX114" s="82">
        <f t="shared" si="48"/>
        <v>464991.68999999994</v>
      </c>
      <c r="BY114" s="162">
        <v>173</v>
      </c>
      <c r="BZ114" s="166">
        <v>185831.41</v>
      </c>
      <c r="CA114" s="82">
        <f t="shared" si="49"/>
        <v>637838.9099999999</v>
      </c>
      <c r="CB114" s="63">
        <f t="shared" si="50"/>
        <v>864</v>
      </c>
      <c r="CC114" s="82">
        <f t="shared" si="51"/>
        <v>823670.32</v>
      </c>
      <c r="CD114" s="63">
        <f t="shared" si="52"/>
        <v>85.20710059171599</v>
      </c>
      <c r="CE114" s="63">
        <v>79</v>
      </c>
      <c r="CF114" s="56">
        <v>280</v>
      </c>
      <c r="CG114" s="56">
        <f t="shared" si="54"/>
        <v>0</v>
      </c>
      <c r="CH114" s="56">
        <v>8</v>
      </c>
      <c r="CI114" s="82">
        <f>AH114+AJ114</f>
        <v>0</v>
      </c>
      <c r="CJ114" s="82">
        <v>5765.52</v>
      </c>
      <c r="CK114" s="63">
        <f t="shared" si="56"/>
        <v>0</v>
      </c>
      <c r="CL114" s="21">
        <f t="shared" si="57"/>
        <v>51</v>
      </c>
      <c r="CM114" s="56">
        <f t="shared" si="58"/>
        <v>-150</v>
      </c>
      <c r="CN114" s="56">
        <v>236</v>
      </c>
      <c r="CO114" s="56">
        <v>224</v>
      </c>
      <c r="CP114" s="56">
        <v>15</v>
      </c>
      <c r="CQ114" s="56">
        <f t="shared" si="32"/>
        <v>239</v>
      </c>
      <c r="CR114" s="186">
        <f t="shared" si="33"/>
        <v>3</v>
      </c>
    </row>
    <row r="115" spans="1:96" s="21" customFormat="1" ht="15">
      <c r="A115" s="62">
        <v>4014701</v>
      </c>
      <c r="B115" s="4" t="s">
        <v>191</v>
      </c>
      <c r="C115" s="69"/>
      <c r="D115" s="60"/>
      <c r="E115" s="60"/>
      <c r="F115" s="73"/>
      <c r="G115" s="73"/>
      <c r="H115" s="61"/>
      <c r="I115" s="61"/>
      <c r="J115" s="61"/>
      <c r="K115" s="61"/>
      <c r="L115" s="61"/>
      <c r="M115" s="63"/>
      <c r="N115" s="70"/>
      <c r="O115" s="66"/>
      <c r="P115" s="66"/>
      <c r="Q115" s="63"/>
      <c r="R115" s="56"/>
      <c r="S115" s="56"/>
      <c r="T115" s="71"/>
      <c r="U115" s="72"/>
      <c r="V115" s="56"/>
      <c r="W115" s="56"/>
      <c r="X115" s="63"/>
      <c r="Y115" s="61"/>
      <c r="Z115" s="74"/>
      <c r="AA115" s="61"/>
      <c r="AB115" s="63"/>
      <c r="AC115" s="98">
        <v>4356803.43</v>
      </c>
      <c r="AD115" s="56">
        <v>380</v>
      </c>
      <c r="AE115" s="56"/>
      <c r="AF115" s="56">
        <v>1100</v>
      </c>
      <c r="AG115" s="56">
        <v>190</v>
      </c>
      <c r="AH115" s="56">
        <v>136931.1</v>
      </c>
      <c r="AI115" s="85">
        <v>171</v>
      </c>
      <c r="AJ115" s="85">
        <v>123237.99</v>
      </c>
      <c r="AK115" s="85">
        <v>1036</v>
      </c>
      <c r="AL115" s="85">
        <v>545</v>
      </c>
      <c r="AM115" s="56">
        <f t="shared" si="34"/>
        <v>1645</v>
      </c>
      <c r="AN115" s="56">
        <v>2158</v>
      </c>
      <c r="AO115" s="56"/>
      <c r="AP115" s="56">
        <v>1545</v>
      </c>
      <c r="AQ115" s="85">
        <f t="shared" si="35"/>
        <v>1036</v>
      </c>
      <c r="AR115" s="85">
        <v>420</v>
      </c>
      <c r="AS115" s="85">
        <f t="shared" si="36"/>
        <v>1456</v>
      </c>
      <c r="AT115" s="82">
        <f t="shared" si="37"/>
        <v>746634.84</v>
      </c>
      <c r="AU115" s="82">
        <v>293378.4</v>
      </c>
      <c r="AV115" s="63">
        <v>263</v>
      </c>
      <c r="AW115" s="63">
        <v>2600</v>
      </c>
      <c r="AX115" s="63">
        <f t="shared" si="38"/>
        <v>1719</v>
      </c>
      <c r="AY115" s="82">
        <f t="shared" si="39"/>
        <v>1040013.24</v>
      </c>
      <c r="AZ115" s="82">
        <v>249773.73</v>
      </c>
      <c r="BA115" s="112">
        <v>319</v>
      </c>
      <c r="BB115" s="82"/>
      <c r="BC115" s="63">
        <v>3150</v>
      </c>
      <c r="BD115" s="63">
        <v>2038</v>
      </c>
      <c r="BE115" s="63">
        <f t="shared" si="40"/>
        <v>2038</v>
      </c>
      <c r="BF115" s="82">
        <f t="shared" si="41"/>
        <v>1289786.97</v>
      </c>
      <c r="BG115" s="112">
        <v>302957.49</v>
      </c>
      <c r="BH115" s="117">
        <v>364</v>
      </c>
      <c r="BI115" s="142">
        <v>570</v>
      </c>
      <c r="BJ115" s="149">
        <f t="shared" si="42"/>
        <v>3720</v>
      </c>
      <c r="BK115" s="29">
        <f t="shared" si="43"/>
        <v>2402</v>
      </c>
      <c r="BL115" s="118">
        <v>345694.44</v>
      </c>
      <c r="BM115" s="82">
        <f t="shared" si="44"/>
        <v>1592744.46</v>
      </c>
      <c r="BN115" s="63">
        <v>349</v>
      </c>
      <c r="BO115" s="63">
        <v>2972</v>
      </c>
      <c r="BP115" s="63">
        <f t="shared" si="45"/>
        <v>2751</v>
      </c>
      <c r="BQ115" s="82">
        <f t="shared" si="46"/>
        <v>1938438.9</v>
      </c>
      <c r="BR115" s="82">
        <v>331448.79</v>
      </c>
      <c r="BS115" s="63">
        <v>401</v>
      </c>
      <c r="BT115" s="82">
        <v>380833.71</v>
      </c>
      <c r="BU115" s="63">
        <v>3538</v>
      </c>
      <c r="BV115" s="63">
        <v>3474</v>
      </c>
      <c r="BW115" s="63">
        <f t="shared" si="47"/>
        <v>3152</v>
      </c>
      <c r="BX115" s="82">
        <f t="shared" si="48"/>
        <v>2269887.69</v>
      </c>
      <c r="BY115" s="163">
        <v>357</v>
      </c>
      <c r="BZ115" s="167">
        <v>383478.69</v>
      </c>
      <c r="CA115" s="82">
        <f t="shared" si="49"/>
        <v>2650721.4</v>
      </c>
      <c r="CB115" s="63">
        <f t="shared" si="50"/>
        <v>3509</v>
      </c>
      <c r="CC115" s="82">
        <f t="shared" si="51"/>
        <v>3034200.09</v>
      </c>
      <c r="CD115" s="63">
        <f t="shared" si="52"/>
        <v>101.00748416810592</v>
      </c>
      <c r="CE115" s="63">
        <v>70</v>
      </c>
      <c r="CF115" s="56">
        <v>740</v>
      </c>
      <c r="CG115" s="56">
        <v>694</v>
      </c>
      <c r="CH115" s="56">
        <v>342</v>
      </c>
      <c r="CI115" s="82">
        <v>500158.86</v>
      </c>
      <c r="CJ115" s="82">
        <v>246475.98</v>
      </c>
      <c r="CK115" s="63">
        <f t="shared" si="56"/>
        <v>93.78378378378378</v>
      </c>
      <c r="CL115" s="21">
        <f t="shared" si="57"/>
        <v>-562</v>
      </c>
      <c r="CM115" s="56">
        <f t="shared" si="58"/>
        <v>35</v>
      </c>
      <c r="CN115" s="56">
        <v>491</v>
      </c>
      <c r="CO115" s="56">
        <v>290</v>
      </c>
      <c r="CP115" s="56">
        <v>201</v>
      </c>
      <c r="CQ115" s="56">
        <f t="shared" si="32"/>
        <v>491</v>
      </c>
      <c r="CR115" s="186">
        <f t="shared" si="33"/>
        <v>0</v>
      </c>
    </row>
    <row r="116" spans="1:96" s="21" customFormat="1" ht="15" hidden="1">
      <c r="A116" s="62">
        <v>4014702</v>
      </c>
      <c r="B116" s="14" t="s">
        <v>128</v>
      </c>
      <c r="C116" s="69"/>
      <c r="D116" s="60"/>
      <c r="E116" s="60"/>
      <c r="F116" s="73"/>
      <c r="G116" s="73"/>
      <c r="H116" s="61"/>
      <c r="I116" s="61"/>
      <c r="J116" s="61"/>
      <c r="K116" s="61"/>
      <c r="L116" s="61"/>
      <c r="M116" s="63"/>
      <c r="N116" s="70"/>
      <c r="O116" s="66"/>
      <c r="P116" s="66"/>
      <c r="Q116" s="63"/>
      <c r="R116" s="56"/>
      <c r="S116" s="56"/>
      <c r="T116" s="71"/>
      <c r="U116" s="72"/>
      <c r="V116" s="56"/>
      <c r="W116" s="56"/>
      <c r="X116" s="63"/>
      <c r="Y116" s="61"/>
      <c r="Z116" s="74"/>
      <c r="AA116" s="61"/>
      <c r="AB116" s="63"/>
      <c r="AC116" s="98"/>
      <c r="AD116" s="56"/>
      <c r="AE116" s="56"/>
      <c r="AF116" s="56"/>
      <c r="AG116" s="56">
        <v>48</v>
      </c>
      <c r="AH116" s="56">
        <v>34593.12</v>
      </c>
      <c r="AI116" s="85">
        <v>93</v>
      </c>
      <c r="AJ116" s="85">
        <v>67024.17</v>
      </c>
      <c r="AK116" s="85"/>
      <c r="AL116" s="85"/>
      <c r="AM116" s="56">
        <f t="shared" si="34"/>
        <v>0</v>
      </c>
      <c r="AN116" s="56"/>
      <c r="AO116" s="56"/>
      <c r="AP116" s="56"/>
      <c r="AQ116" s="85">
        <f t="shared" si="35"/>
        <v>0</v>
      </c>
      <c r="AR116" s="85"/>
      <c r="AS116" s="85">
        <f t="shared" si="36"/>
        <v>0</v>
      </c>
      <c r="AT116" s="82">
        <f t="shared" si="37"/>
        <v>0</v>
      </c>
      <c r="AU116" s="82"/>
      <c r="AV116" s="63"/>
      <c r="AW116" s="63"/>
      <c r="AX116" s="63">
        <f t="shared" si="38"/>
        <v>0</v>
      </c>
      <c r="AY116" s="82">
        <f t="shared" si="39"/>
        <v>0</v>
      </c>
      <c r="AZ116" s="82"/>
      <c r="BA116" s="109"/>
      <c r="BB116" s="82"/>
      <c r="BC116" s="63"/>
      <c r="BD116" s="63"/>
      <c r="BE116" s="63"/>
      <c r="BF116" s="82"/>
      <c r="BG116" s="106"/>
      <c r="BH116" s="63"/>
      <c r="BI116" s="135"/>
      <c r="BJ116" s="145">
        <f t="shared" si="42"/>
        <v>0</v>
      </c>
      <c r="BK116" s="29"/>
      <c r="BL116" s="82"/>
      <c r="BM116" s="82"/>
      <c r="BN116" s="63"/>
      <c r="BO116" s="63"/>
      <c r="BP116" s="63">
        <f t="shared" si="45"/>
        <v>0</v>
      </c>
      <c r="BQ116" s="82"/>
      <c r="BR116" s="82"/>
      <c r="BS116" s="63"/>
      <c r="BT116" s="82"/>
      <c r="BU116" s="63"/>
      <c r="BV116" s="63"/>
      <c r="BW116" s="63">
        <f t="shared" si="47"/>
        <v>0</v>
      </c>
      <c r="BX116" s="82">
        <f t="shared" si="48"/>
        <v>0</v>
      </c>
      <c r="BY116" s="160"/>
      <c r="BZ116" s="64"/>
      <c r="CA116" s="82">
        <f t="shared" si="49"/>
        <v>0</v>
      </c>
      <c r="CB116" s="63">
        <f t="shared" si="50"/>
        <v>0</v>
      </c>
      <c r="CC116" s="82">
        <f t="shared" si="51"/>
        <v>0</v>
      </c>
      <c r="CD116" s="63" t="e">
        <f t="shared" si="52"/>
        <v>#DIV/0!</v>
      </c>
      <c r="CE116" s="63" t="e">
        <f t="shared" si="53"/>
        <v>#DIV/0!</v>
      </c>
      <c r="CF116" s="72"/>
      <c r="CG116" s="56"/>
      <c r="CH116" s="56"/>
      <c r="CI116" s="82"/>
      <c r="CJ116" s="82"/>
      <c r="CK116" s="63"/>
      <c r="CM116" s="56">
        <f t="shared" si="58"/>
        <v>0</v>
      </c>
      <c r="CN116" s="56">
        <f t="shared" si="59"/>
        <v>0</v>
      </c>
      <c r="CO116" s="56"/>
      <c r="CP116" s="56"/>
      <c r="CQ116" s="56">
        <f t="shared" si="32"/>
        <v>0</v>
      </c>
      <c r="CR116" s="186">
        <f t="shared" si="33"/>
        <v>0</v>
      </c>
    </row>
    <row r="117" spans="1:96" s="21" customFormat="1" ht="12" customHeight="1" hidden="1">
      <c r="A117" s="62">
        <v>4014703</v>
      </c>
      <c r="B117" s="3" t="s">
        <v>129</v>
      </c>
      <c r="C117" s="60"/>
      <c r="D117" s="60"/>
      <c r="E117" s="60"/>
      <c r="F117" s="61"/>
      <c r="G117" s="61"/>
      <c r="H117" s="61"/>
      <c r="I117" s="61"/>
      <c r="J117" s="61"/>
      <c r="K117" s="61"/>
      <c r="L117" s="61"/>
      <c r="M117" s="63"/>
      <c r="N117" s="62"/>
      <c r="O117" s="66"/>
      <c r="P117" s="66"/>
      <c r="Q117" s="63"/>
      <c r="R117" s="56"/>
      <c r="S117" s="56"/>
      <c r="T117" s="56"/>
      <c r="U117" s="72"/>
      <c r="V117" s="56"/>
      <c r="W117" s="56"/>
      <c r="X117" s="63"/>
      <c r="Y117" s="63"/>
      <c r="Z117" s="64"/>
      <c r="AA117" s="63"/>
      <c r="AB117" s="63"/>
      <c r="AC117" s="98"/>
      <c r="AD117" s="56"/>
      <c r="AE117" s="56"/>
      <c r="AF117" s="56"/>
      <c r="AG117" s="56">
        <v>80</v>
      </c>
      <c r="AH117" s="56">
        <v>57655.2</v>
      </c>
      <c r="AI117" s="85">
        <v>114</v>
      </c>
      <c r="AJ117" s="85">
        <v>82158.66</v>
      </c>
      <c r="AK117" s="85"/>
      <c r="AL117" s="85"/>
      <c r="AM117" s="56">
        <f t="shared" si="34"/>
        <v>0</v>
      </c>
      <c r="AN117" s="56"/>
      <c r="AO117" s="56"/>
      <c r="AP117" s="56"/>
      <c r="AQ117" s="85">
        <f t="shared" si="35"/>
        <v>0</v>
      </c>
      <c r="AR117" s="85"/>
      <c r="AS117" s="85">
        <f t="shared" si="36"/>
        <v>0</v>
      </c>
      <c r="AT117" s="82">
        <f t="shared" si="37"/>
        <v>0</v>
      </c>
      <c r="AU117" s="82"/>
      <c r="AV117" s="63"/>
      <c r="AW117" s="63"/>
      <c r="AX117" s="63">
        <f t="shared" si="38"/>
        <v>0</v>
      </c>
      <c r="AY117" s="82">
        <f t="shared" si="39"/>
        <v>0</v>
      </c>
      <c r="AZ117" s="82"/>
      <c r="BA117" s="109"/>
      <c r="BB117" s="82"/>
      <c r="BC117" s="63"/>
      <c r="BD117" s="63"/>
      <c r="BE117" s="63"/>
      <c r="BF117" s="82"/>
      <c r="BG117" s="106"/>
      <c r="BH117" s="63"/>
      <c r="BI117" s="135"/>
      <c r="BJ117" s="145">
        <f t="shared" si="42"/>
        <v>0</v>
      </c>
      <c r="BK117" s="29"/>
      <c r="BL117" s="82"/>
      <c r="BM117" s="82"/>
      <c r="BN117" s="63"/>
      <c r="BO117" s="63"/>
      <c r="BP117" s="63">
        <f t="shared" si="45"/>
        <v>0</v>
      </c>
      <c r="BQ117" s="82"/>
      <c r="BR117" s="82"/>
      <c r="BS117" s="63"/>
      <c r="BT117" s="82"/>
      <c r="BU117" s="63"/>
      <c r="BV117" s="63"/>
      <c r="BW117" s="63">
        <f t="shared" si="47"/>
        <v>0</v>
      </c>
      <c r="BX117" s="82">
        <f t="shared" si="48"/>
        <v>0</v>
      </c>
      <c r="BY117" s="160"/>
      <c r="BZ117" s="64"/>
      <c r="CA117" s="82">
        <f t="shared" si="49"/>
        <v>0</v>
      </c>
      <c r="CB117" s="63">
        <f t="shared" si="50"/>
        <v>0</v>
      </c>
      <c r="CC117" s="82">
        <f t="shared" si="51"/>
        <v>0</v>
      </c>
      <c r="CD117" s="63" t="e">
        <f t="shared" si="52"/>
        <v>#DIV/0!</v>
      </c>
      <c r="CE117" s="63" t="e">
        <f t="shared" si="53"/>
        <v>#DIV/0!</v>
      </c>
      <c r="CF117" s="72"/>
      <c r="CG117" s="56"/>
      <c r="CH117" s="56"/>
      <c r="CI117" s="82"/>
      <c r="CJ117" s="82"/>
      <c r="CK117" s="63"/>
      <c r="CM117" s="56">
        <f t="shared" si="58"/>
        <v>0</v>
      </c>
      <c r="CN117" s="56">
        <f t="shared" si="59"/>
        <v>0</v>
      </c>
      <c r="CO117" s="56"/>
      <c r="CP117" s="56"/>
      <c r="CQ117" s="56">
        <f t="shared" si="32"/>
        <v>0</v>
      </c>
      <c r="CR117" s="186">
        <f t="shared" si="33"/>
        <v>0</v>
      </c>
    </row>
    <row r="118" spans="1:96" s="128" customFormat="1" ht="12.75">
      <c r="A118" s="79"/>
      <c r="B118" s="127" t="s">
        <v>57</v>
      </c>
      <c r="C118" s="75">
        <v>400000</v>
      </c>
      <c r="D118" s="75">
        <v>325000</v>
      </c>
      <c r="E118" s="75">
        <v>134663</v>
      </c>
      <c r="F118" s="75">
        <v>94604</v>
      </c>
      <c r="G118" s="75"/>
      <c r="H118" s="66">
        <f>SUM(H8:H117)</f>
        <v>0</v>
      </c>
      <c r="I118" s="66">
        <f>SUM(I8:I117)</f>
        <v>0</v>
      </c>
      <c r="J118" s="76">
        <f aca="true" t="shared" si="60" ref="J118:Y118">SUM(J8:J117)</f>
        <v>0</v>
      </c>
      <c r="K118" s="76">
        <f t="shared" si="60"/>
        <v>0</v>
      </c>
      <c r="L118" s="76">
        <f t="shared" si="60"/>
        <v>0</v>
      </c>
      <c r="M118" s="76">
        <f t="shared" si="60"/>
        <v>0</v>
      </c>
      <c r="N118" s="76">
        <f t="shared" si="60"/>
        <v>0</v>
      </c>
      <c r="O118" s="76">
        <f t="shared" si="60"/>
        <v>0</v>
      </c>
      <c r="P118" s="76">
        <f t="shared" si="60"/>
        <v>0</v>
      </c>
      <c r="Q118" s="76">
        <f t="shared" si="60"/>
        <v>0</v>
      </c>
      <c r="R118" s="76">
        <f t="shared" si="60"/>
        <v>0</v>
      </c>
      <c r="S118" s="76">
        <f t="shared" si="60"/>
        <v>0</v>
      </c>
      <c r="T118" s="76">
        <f t="shared" si="60"/>
        <v>0</v>
      </c>
      <c r="U118" s="76">
        <f t="shared" si="60"/>
        <v>0</v>
      </c>
      <c r="V118" s="76">
        <f t="shared" si="60"/>
        <v>0</v>
      </c>
      <c r="W118" s="76">
        <f t="shared" si="60"/>
        <v>0</v>
      </c>
      <c r="X118" s="76">
        <f t="shared" si="60"/>
        <v>0</v>
      </c>
      <c r="Y118" s="76">
        <f t="shared" si="60"/>
        <v>0</v>
      </c>
      <c r="Z118" s="77">
        <f>SUM(Z8:Z117)</f>
        <v>0</v>
      </c>
      <c r="AA118" s="76">
        <f>SUM(AA8:AA117)</f>
        <v>0</v>
      </c>
      <c r="AB118" s="76">
        <f>(O118+V118)/C118*100</f>
        <v>0</v>
      </c>
      <c r="AC118" s="84">
        <f aca="true" t="shared" si="61" ref="AC118:AH118">SUM(AC8:AC117)</f>
        <v>475642211.4100003</v>
      </c>
      <c r="AD118" s="78">
        <f t="shared" si="61"/>
        <v>23572</v>
      </c>
      <c r="AE118" s="78">
        <f t="shared" si="61"/>
        <v>0</v>
      </c>
      <c r="AF118" s="78">
        <f>SUM(AF8:AF117)</f>
        <v>95314</v>
      </c>
      <c r="AG118" s="78">
        <f t="shared" si="61"/>
        <v>18078</v>
      </c>
      <c r="AH118" s="78">
        <f t="shared" si="61"/>
        <v>17022964.120000005</v>
      </c>
      <c r="AI118" s="78">
        <f>SUM(AI8:AI117)</f>
        <v>35699</v>
      </c>
      <c r="AJ118" s="78">
        <f>SUM(AJ8:AJ117)</f>
        <v>33338498.909999993</v>
      </c>
      <c r="AK118" s="78">
        <f>SUM(AK8:AK117)</f>
        <v>96820</v>
      </c>
      <c r="AL118" s="78">
        <f>SUM(AL8:AL117)</f>
        <v>41850</v>
      </c>
      <c r="AM118" s="78">
        <f t="shared" si="34"/>
        <v>137164</v>
      </c>
      <c r="AN118" s="78">
        <f>SUM(AN8:AN117)</f>
        <v>173317</v>
      </c>
      <c r="AO118" s="78"/>
      <c r="AP118" s="78">
        <f>SUM(AP8:AP117)</f>
        <v>141892</v>
      </c>
      <c r="AQ118" s="78">
        <f t="shared" si="35"/>
        <v>91006</v>
      </c>
      <c r="AR118" s="78">
        <f>SUM(AR8:AR117)</f>
        <v>42182</v>
      </c>
      <c r="AS118" s="78">
        <f t="shared" si="36"/>
        <v>133188</v>
      </c>
      <c r="AT118" s="84">
        <f t="shared" si="37"/>
        <v>85248468.02000001</v>
      </c>
      <c r="AU118" s="84">
        <f>SUM(AU8:AU117)</f>
        <v>39021953.66</v>
      </c>
      <c r="AV118" s="76">
        <f>SUM(AV8:AV117)</f>
        <v>38179</v>
      </c>
      <c r="AW118" s="76">
        <f>SUM(AW8:AW117)</f>
        <v>213339</v>
      </c>
      <c r="AX118" s="76">
        <f t="shared" si="38"/>
        <v>171367</v>
      </c>
      <c r="AY118" s="84">
        <f t="shared" si="39"/>
        <v>124270421.68</v>
      </c>
      <c r="AZ118" s="84">
        <f>SUM(AZ8:AZ117)</f>
        <v>48986310.31000001</v>
      </c>
      <c r="BA118" s="110">
        <f>SUM(BA8:BA117)</f>
        <v>36657</v>
      </c>
      <c r="BB118" s="84"/>
      <c r="BC118" s="76">
        <f>SUM(BC8:BC117)</f>
        <v>253018</v>
      </c>
      <c r="BD118" s="76">
        <f>SUM(BD8:BD117)</f>
        <v>201056</v>
      </c>
      <c r="BE118" s="76">
        <f t="shared" si="40"/>
        <v>208024</v>
      </c>
      <c r="BF118" s="84">
        <f t="shared" si="41"/>
        <v>173256731.99</v>
      </c>
      <c r="BG118" s="107">
        <f>SUM(BG8:BG117)</f>
        <v>47154918.85999999</v>
      </c>
      <c r="BH118" s="76">
        <v>38653</v>
      </c>
      <c r="BI118" s="137">
        <f>SUM(BI8:BI117)</f>
        <v>39571</v>
      </c>
      <c r="BJ118" s="151">
        <f t="shared" si="42"/>
        <v>292589</v>
      </c>
      <c r="BK118" s="129">
        <f t="shared" si="43"/>
        <v>246677</v>
      </c>
      <c r="BL118" s="76">
        <v>48921668</v>
      </c>
      <c r="BM118" s="84">
        <f t="shared" si="44"/>
        <v>220411650.85</v>
      </c>
      <c r="BN118" s="76">
        <f>SUM(BN8:BN117)</f>
        <v>35825</v>
      </c>
      <c r="BO118" s="76">
        <f>SUM(BO8:BO117)</f>
        <v>286781</v>
      </c>
      <c r="BP118" s="76">
        <f t="shared" si="45"/>
        <v>282502</v>
      </c>
      <c r="BQ118" s="84">
        <f t="shared" si="46"/>
        <v>269333318.85</v>
      </c>
      <c r="BR118" s="84">
        <f>SUM(BR8:BR117)</f>
        <v>45794318.999999985</v>
      </c>
      <c r="BS118" s="76">
        <f>SUM(BS8:BS117)</f>
        <v>39214</v>
      </c>
      <c r="BT118" s="84">
        <f>SUM(BT8:BT117)</f>
        <v>50128804.02999999</v>
      </c>
      <c r="BU118" s="76">
        <f>SUM(BU8:BU117)</f>
        <v>324754</v>
      </c>
      <c r="BV118" s="76">
        <f>SUM(BV8:BV117)</f>
        <v>364442</v>
      </c>
      <c r="BW118" s="76">
        <f t="shared" si="47"/>
        <v>321716</v>
      </c>
      <c r="BX118" s="84">
        <f t="shared" si="48"/>
        <v>315127637.85</v>
      </c>
      <c r="BY118" s="161">
        <v>37200</v>
      </c>
      <c r="BZ118" s="168">
        <v>54870178.83</v>
      </c>
      <c r="CA118" s="84">
        <f t="shared" si="49"/>
        <v>365256441.88</v>
      </c>
      <c r="CB118" s="76">
        <f t="shared" si="50"/>
        <v>358916</v>
      </c>
      <c r="CC118" s="84">
        <f t="shared" si="51"/>
        <v>420126620.71</v>
      </c>
      <c r="CD118" s="76">
        <f t="shared" si="52"/>
        <v>98.4837093419529</v>
      </c>
      <c r="CE118" s="76">
        <f t="shared" si="53"/>
        <v>89.729</v>
      </c>
      <c r="CF118" s="76">
        <f>SUM(CF8:CF117)</f>
        <v>58765</v>
      </c>
      <c r="CG118" s="78">
        <f>SUM(CG8:CG117)</f>
        <v>53563</v>
      </c>
      <c r="CH118" s="78">
        <f>SUM(CH8:CH117)</f>
        <v>37443</v>
      </c>
      <c r="CI118" s="78">
        <f>SUM(CI8:CI117)</f>
        <v>50180943.860000014</v>
      </c>
      <c r="CJ118" s="84">
        <f>SUM(CJ8:CJ117)</f>
        <v>35067524.16</v>
      </c>
      <c r="CK118" s="76">
        <f t="shared" si="56"/>
        <v>91.14779205309283</v>
      </c>
      <c r="CL118" s="128">
        <f t="shared" si="57"/>
        <v>-5315</v>
      </c>
      <c r="CM118" s="78">
        <f t="shared" si="58"/>
        <v>-5526</v>
      </c>
      <c r="CN118" s="76">
        <v>46684</v>
      </c>
      <c r="CO118" s="78">
        <f>SUM(CO8:CO117)</f>
        <v>39650</v>
      </c>
      <c r="CP118" s="78">
        <f>SUM(CP8:CP117)</f>
        <v>11968</v>
      </c>
      <c r="CQ118" s="78">
        <f t="shared" si="32"/>
        <v>51618</v>
      </c>
      <c r="CR118" s="187">
        <f t="shared" si="33"/>
        <v>4934</v>
      </c>
    </row>
    <row r="119" spans="63:87" ht="15">
      <c r="BK119" s="124"/>
      <c r="BL119" s="125"/>
      <c r="CG119" s="83">
        <v>37443</v>
      </c>
      <c r="CI119" s="80">
        <v>35067524.16</v>
      </c>
    </row>
    <row r="120" spans="63:87" ht="15">
      <c r="BK120" s="126"/>
      <c r="BL120" s="125"/>
      <c r="CG120" s="83">
        <f>CG119+CG118</f>
        <v>91006</v>
      </c>
      <c r="CI120" s="80">
        <f>CI118+CI119</f>
        <v>85248468.02000001</v>
      </c>
    </row>
    <row r="121" spans="85:96" ht="15">
      <c r="CG121" s="83">
        <f>CI120/CG120</f>
        <v>936.7345891479683</v>
      </c>
      <c r="CR121" s="155"/>
    </row>
  </sheetData>
  <sheetProtection/>
  <mergeCells count="43">
    <mergeCell ref="CO4:CQ4"/>
    <mergeCell ref="A3:CR3"/>
    <mergeCell ref="K103:L103"/>
    <mergeCell ref="O103:O104"/>
    <mergeCell ref="P103:P104"/>
    <mergeCell ref="Q103:Q104"/>
    <mergeCell ref="AF4:CN4"/>
    <mergeCell ref="A103:A104"/>
    <mergeCell ref="B103:B104"/>
    <mergeCell ref="C103:C104"/>
    <mergeCell ref="D103:D104"/>
    <mergeCell ref="E103:E104"/>
    <mergeCell ref="F103:F104"/>
    <mergeCell ref="H103:H104"/>
    <mergeCell ref="V103:V104"/>
    <mergeCell ref="Y103:Y104"/>
    <mergeCell ref="I103:I104"/>
    <mergeCell ref="J103:J104"/>
    <mergeCell ref="Z4:Z5"/>
    <mergeCell ref="AA4:AA5"/>
    <mergeCell ref="T103:T104"/>
    <mergeCell ref="U103:U104"/>
    <mergeCell ref="Z103:Z104"/>
    <mergeCell ref="AA103:AA104"/>
    <mergeCell ref="AB4:AB5"/>
    <mergeCell ref="AC4:AC5"/>
    <mergeCell ref="K4:L4"/>
    <mergeCell ref="O4:O5"/>
    <mergeCell ref="P4:P5"/>
    <mergeCell ref="Q4:Q5"/>
    <mergeCell ref="T4:T5"/>
    <mergeCell ref="U4:U5"/>
    <mergeCell ref="V4:V5"/>
    <mergeCell ref="Y4:Y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15748031496062992" right="0.2362204724409449" top="0.31496062992125984" bottom="0.2755905511811024" header="0.1968503937007874" footer="0.196850393700787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21"/>
  <sheetViews>
    <sheetView zoomScale="112" zoomScaleNormal="112" zoomScaleSheetLayoutView="100" workbookViewId="0" topLeftCell="A2">
      <pane ySplit="4" topLeftCell="A99" activePane="bottomLeft" state="frozen"/>
      <selection pane="topLeft" activeCell="A2" sqref="A2"/>
      <selection pane="bottomLeft" activeCell="C113" sqref="C113"/>
    </sheetView>
  </sheetViews>
  <sheetFormatPr defaultColWidth="9.140625" defaultRowHeight="15"/>
  <cols>
    <col min="1" max="1" width="7.57421875" style="51" customWidth="1"/>
    <col min="2" max="2" width="30.140625" style="21" customWidth="1"/>
    <col min="3" max="3" width="6.28125" style="51" customWidth="1"/>
    <col min="4" max="4" width="7.421875" style="51" hidden="1" customWidth="1"/>
    <col min="5" max="5" width="9.00390625" style="51" hidden="1" customWidth="1"/>
    <col min="6" max="7" width="6.28125" style="51" hidden="1" customWidth="1"/>
    <col min="8" max="8" width="8.28125" style="51" hidden="1" customWidth="1"/>
    <col min="9" max="9" width="7.57421875" style="51" hidden="1" customWidth="1"/>
    <col min="10" max="10" width="7.421875" style="51" hidden="1" customWidth="1"/>
    <col min="11" max="11" width="10.7109375" style="51" hidden="1" customWidth="1"/>
    <col min="12" max="12" width="9.421875" style="51" hidden="1" customWidth="1"/>
    <col min="13" max="13" width="12.00390625" style="51" hidden="1" customWidth="1"/>
    <col min="14" max="14" width="9.57421875" style="51" hidden="1" customWidth="1"/>
    <col min="15" max="15" width="8.140625" style="51" hidden="1" customWidth="1"/>
    <col min="16" max="16" width="9.140625" style="51" hidden="1" customWidth="1"/>
    <col min="17" max="17" width="11.421875" style="51" hidden="1" customWidth="1"/>
    <col min="18" max="19" width="9.140625" style="51" hidden="1" customWidth="1"/>
    <col min="20" max="20" width="6.57421875" style="51" hidden="1" customWidth="1"/>
    <col min="21" max="21" width="7.28125" style="52" hidden="1" customWidth="1"/>
    <col min="22" max="22" width="1.421875" style="51" hidden="1" customWidth="1"/>
    <col min="23" max="23" width="6.7109375" style="51" hidden="1" customWidth="1"/>
    <col min="24" max="24" width="8.421875" style="51" hidden="1" customWidth="1"/>
    <col min="25" max="25" width="8.8515625" style="51" hidden="1" customWidth="1"/>
    <col min="26" max="26" width="12.28125" style="53" hidden="1" customWidth="1"/>
    <col min="27" max="27" width="8.8515625" style="52" hidden="1" customWidth="1"/>
    <col min="28" max="28" width="6.57421875" style="52" hidden="1" customWidth="1"/>
    <col min="29" max="29" width="10.28125" style="97" customWidth="1"/>
    <col min="30" max="30" width="8.00390625" style="51" hidden="1" customWidth="1"/>
    <col min="31" max="31" width="0.2890625" style="51" hidden="1" customWidth="1"/>
    <col min="32" max="32" width="6.28125" style="51" hidden="1" customWidth="1"/>
    <col min="33" max="35" width="11.140625" style="51" hidden="1" customWidth="1"/>
    <col min="36" max="36" width="13.57421875" style="51" hidden="1" customWidth="1"/>
    <col min="37" max="39" width="7.28125" style="51" hidden="1" customWidth="1"/>
    <col min="40" max="40" width="9.00390625" style="51" hidden="1" customWidth="1"/>
    <col min="41" max="41" width="10.00390625" style="51" hidden="1" customWidth="1"/>
    <col min="42" max="45" width="7.28125" style="51" hidden="1" customWidth="1"/>
    <col min="46" max="46" width="10.28125" style="51" hidden="1" customWidth="1"/>
    <col min="47" max="47" width="10.28125" style="86" hidden="1" customWidth="1"/>
    <col min="48" max="48" width="8.28125" style="52" hidden="1" customWidth="1"/>
    <col min="49" max="49" width="7.28125" style="52" hidden="1" customWidth="1"/>
    <col min="50" max="50" width="12.7109375" style="52" hidden="1" customWidth="1"/>
    <col min="51" max="51" width="10.28125" style="51" hidden="1" customWidth="1"/>
    <col min="52" max="52" width="6.8515625" style="51" hidden="1" customWidth="1"/>
    <col min="53" max="53" width="9.00390625" style="108" hidden="1" customWidth="1"/>
    <col min="54" max="54" width="9.28125" style="51" hidden="1" customWidth="1"/>
    <col min="55" max="55" width="8.140625" style="52" hidden="1" customWidth="1"/>
    <col min="56" max="56" width="8.7109375" style="52" hidden="1" customWidth="1"/>
    <col min="57" max="57" width="9.00390625" style="52" hidden="1" customWidth="1"/>
    <col min="58" max="58" width="10.28125" style="51" hidden="1" customWidth="1"/>
    <col min="59" max="59" width="10.28125" style="86" hidden="1" customWidth="1"/>
    <col min="60" max="60" width="7.8515625" style="52" hidden="1" customWidth="1"/>
    <col min="61" max="61" width="7.8515625" style="133" hidden="1" customWidth="1"/>
    <col min="62" max="62" width="7.8515625" style="143" hidden="1" customWidth="1"/>
    <col min="63" max="63" width="7.8515625" style="52" hidden="1" customWidth="1"/>
    <col min="64" max="65" width="10.28125" style="51" hidden="1" customWidth="1"/>
    <col min="66" max="66" width="6.421875" style="52" hidden="1" customWidth="1"/>
    <col min="67" max="67" width="7.57421875" style="52" hidden="1" customWidth="1"/>
    <col min="68" max="68" width="6.7109375" style="52" hidden="1" customWidth="1"/>
    <col min="69" max="70" width="10.28125" style="51" hidden="1" customWidth="1"/>
    <col min="71" max="71" width="7.421875" style="52" hidden="1" customWidth="1"/>
    <col min="72" max="72" width="10.28125" style="80" hidden="1" customWidth="1"/>
    <col min="73" max="73" width="6.28125" style="52" hidden="1" customWidth="1"/>
    <col min="74" max="74" width="6.28125" style="52" customWidth="1"/>
    <col min="75" max="75" width="7.7109375" style="52" hidden="1" customWidth="1"/>
    <col min="76" max="76" width="10.28125" style="51" hidden="1" customWidth="1"/>
    <col min="77" max="77" width="10.28125" style="159" hidden="1" customWidth="1"/>
    <col min="78" max="78" width="10.28125" style="53" hidden="1" customWidth="1"/>
    <col min="79" max="79" width="10.140625" style="51" hidden="1" customWidth="1"/>
    <col min="80" max="80" width="10.140625" style="52" customWidth="1"/>
    <col min="81" max="81" width="10.140625" style="51" customWidth="1"/>
    <col min="82" max="82" width="5.28125" style="52" customWidth="1"/>
    <col min="83" max="83" width="4.28125" style="54" customWidth="1"/>
    <col min="84" max="84" width="6.57421875" style="54" hidden="1" customWidth="1"/>
    <col min="85" max="86" width="5.57421875" style="83" hidden="1" customWidth="1"/>
    <col min="87" max="88" width="9.7109375" style="80" hidden="1" customWidth="1"/>
    <col min="89" max="89" width="3.7109375" style="55" hidden="1" customWidth="1"/>
    <col min="90" max="90" width="6.00390625" style="0" hidden="1" customWidth="1"/>
    <col min="91" max="91" width="6.140625" style="155" customWidth="1"/>
    <col min="92" max="92" width="8.00390625" style="155" customWidth="1"/>
  </cols>
  <sheetData>
    <row r="1" spans="1:92" s="21" customFormat="1" ht="15" hidden="1">
      <c r="A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51"/>
      <c r="W1" s="51"/>
      <c r="X1" s="51"/>
      <c r="Y1" s="51"/>
      <c r="Z1" s="53"/>
      <c r="AA1" s="52"/>
      <c r="AB1" s="52"/>
      <c r="AC1" s="97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2"/>
      <c r="AW1" s="52"/>
      <c r="AX1" s="52"/>
      <c r="AY1" s="51"/>
      <c r="AZ1" s="51"/>
      <c r="BA1" s="108"/>
      <c r="BB1" s="51"/>
      <c r="BC1" s="52"/>
      <c r="BD1" s="52"/>
      <c r="BE1" s="52"/>
      <c r="BF1" s="51"/>
      <c r="BG1" s="86"/>
      <c r="BH1" s="52"/>
      <c r="BI1" s="133"/>
      <c r="BJ1" s="143"/>
      <c r="BK1" s="52"/>
      <c r="BL1" s="51"/>
      <c r="BM1" s="51"/>
      <c r="BN1" s="52"/>
      <c r="BO1" s="52"/>
      <c r="BP1" s="52"/>
      <c r="BQ1" s="51"/>
      <c r="BR1" s="51"/>
      <c r="BS1" s="52"/>
      <c r="BT1" s="80"/>
      <c r="BU1" s="52"/>
      <c r="BV1" s="52"/>
      <c r="BW1" s="52"/>
      <c r="BX1" s="51"/>
      <c r="BY1" s="159"/>
      <c r="BZ1" s="53"/>
      <c r="CA1" s="51"/>
      <c r="CB1" s="52"/>
      <c r="CC1" s="51"/>
      <c r="CD1" s="52"/>
      <c r="CE1" s="52"/>
      <c r="CF1" s="52"/>
      <c r="CG1" s="51"/>
      <c r="CH1" s="51"/>
      <c r="CI1" s="80"/>
      <c r="CJ1" s="80"/>
      <c r="CK1" s="52"/>
      <c r="CM1" s="51"/>
      <c r="CN1" s="51"/>
    </row>
    <row r="2" spans="1:92" s="21" customFormat="1" ht="15">
      <c r="A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  <c r="V2" s="51"/>
      <c r="W2" s="51"/>
      <c r="X2" s="51"/>
      <c r="Y2" s="51"/>
      <c r="Z2" s="53"/>
      <c r="AA2" s="52"/>
      <c r="AB2" s="52"/>
      <c r="AC2" s="97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2"/>
      <c r="AW2" s="52"/>
      <c r="AX2" s="52"/>
      <c r="AY2" s="51"/>
      <c r="AZ2" s="51"/>
      <c r="BA2" s="108"/>
      <c r="BB2" s="51"/>
      <c r="BC2" s="52"/>
      <c r="BD2" s="52"/>
      <c r="BE2" s="52"/>
      <c r="BF2" s="51"/>
      <c r="BG2" s="86"/>
      <c r="BH2" s="52"/>
      <c r="BI2" s="133"/>
      <c r="BJ2" s="143"/>
      <c r="BK2" s="52"/>
      <c r="BL2" s="51"/>
      <c r="BM2" s="51"/>
      <c r="BN2" s="52"/>
      <c r="BO2" s="52"/>
      <c r="BP2" s="52"/>
      <c r="BQ2" s="51"/>
      <c r="BR2" s="51"/>
      <c r="BS2" s="52"/>
      <c r="BT2" s="80"/>
      <c r="BU2" s="52"/>
      <c r="BV2" s="52"/>
      <c r="BW2" s="52"/>
      <c r="BX2" s="51"/>
      <c r="BY2" s="159"/>
      <c r="BZ2" s="53"/>
      <c r="CA2" s="51"/>
      <c r="CB2" s="52"/>
      <c r="CC2" s="51"/>
      <c r="CD2" s="52"/>
      <c r="CE2" s="52" t="s">
        <v>185</v>
      </c>
      <c r="CF2" s="52"/>
      <c r="CG2" s="51"/>
      <c r="CH2" s="51"/>
      <c r="CI2" s="80"/>
      <c r="CJ2" s="80"/>
      <c r="CK2" s="52"/>
      <c r="CM2" s="51"/>
      <c r="CN2" s="51"/>
    </row>
    <row r="3" spans="1:92" s="21" customFormat="1" ht="33" customHeight="1">
      <c r="A3" s="315" t="s">
        <v>179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7"/>
      <c r="AC3" s="317"/>
      <c r="AD3" s="317"/>
      <c r="AE3" s="317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M3" s="51"/>
      <c r="CN3" s="51"/>
    </row>
    <row r="4" spans="1:92" s="21" customFormat="1" ht="11.25" customHeight="1">
      <c r="A4" s="311" t="s">
        <v>97</v>
      </c>
      <c r="B4" s="298" t="s">
        <v>0</v>
      </c>
      <c r="C4" s="312" t="s">
        <v>122</v>
      </c>
      <c r="D4" s="312" t="s">
        <v>95</v>
      </c>
      <c r="E4" s="312" t="s">
        <v>101</v>
      </c>
      <c r="F4" s="303" t="s">
        <v>106</v>
      </c>
      <c r="G4" s="87"/>
      <c r="H4" s="303" t="s">
        <v>105</v>
      </c>
      <c r="I4" s="303" t="s">
        <v>114</v>
      </c>
      <c r="J4" s="303" t="s">
        <v>115</v>
      </c>
      <c r="K4" s="303" t="s">
        <v>107</v>
      </c>
      <c r="L4" s="303"/>
      <c r="M4" s="56"/>
      <c r="N4" s="56"/>
      <c r="O4" s="302" t="s">
        <v>110</v>
      </c>
      <c r="P4" s="302" t="s">
        <v>98</v>
      </c>
      <c r="Q4" s="307" t="s">
        <v>100</v>
      </c>
      <c r="R4" s="56"/>
      <c r="S4" s="56"/>
      <c r="T4" s="302" t="s">
        <v>103</v>
      </c>
      <c r="U4" s="308" t="s">
        <v>113</v>
      </c>
      <c r="V4" s="302" t="s">
        <v>111</v>
      </c>
      <c r="W4" s="88"/>
      <c r="X4" s="88"/>
      <c r="Y4" s="303" t="s">
        <v>119</v>
      </c>
      <c r="Z4" s="305" t="s">
        <v>121</v>
      </c>
      <c r="AA4" s="303" t="s">
        <v>120</v>
      </c>
      <c r="AB4" s="302" t="s">
        <v>108</v>
      </c>
      <c r="AC4" s="319" t="s">
        <v>126</v>
      </c>
      <c r="AD4" s="90" t="s">
        <v>141</v>
      </c>
      <c r="AE4" s="90"/>
      <c r="AF4" s="309" t="s">
        <v>181</v>
      </c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09"/>
      <c r="CF4" s="323"/>
      <c r="CG4" s="323"/>
      <c r="CH4" s="323"/>
      <c r="CI4" s="323"/>
      <c r="CJ4" s="323"/>
      <c r="CK4" s="323"/>
      <c r="CL4" s="323"/>
      <c r="CM4" s="323"/>
      <c r="CN4" s="323"/>
    </row>
    <row r="5" spans="1:92" s="21" customFormat="1" ht="71.25" customHeight="1">
      <c r="A5" s="311"/>
      <c r="B5" s="298"/>
      <c r="C5" s="312"/>
      <c r="D5" s="312"/>
      <c r="E5" s="312"/>
      <c r="F5" s="313"/>
      <c r="G5" s="91"/>
      <c r="H5" s="304"/>
      <c r="I5" s="304"/>
      <c r="J5" s="304"/>
      <c r="K5" s="88" t="s">
        <v>109</v>
      </c>
      <c r="L5" s="57" t="s">
        <v>112</v>
      </c>
      <c r="M5" s="88" t="s">
        <v>144</v>
      </c>
      <c r="N5" s="57" t="s">
        <v>104</v>
      </c>
      <c r="O5" s="302"/>
      <c r="P5" s="302"/>
      <c r="Q5" s="307"/>
      <c r="R5" s="56"/>
      <c r="S5" s="56"/>
      <c r="T5" s="302"/>
      <c r="U5" s="308"/>
      <c r="V5" s="302"/>
      <c r="W5" s="88" t="s">
        <v>117</v>
      </c>
      <c r="X5" s="88" t="s">
        <v>118</v>
      </c>
      <c r="Y5" s="304"/>
      <c r="Z5" s="306"/>
      <c r="AA5" s="304"/>
      <c r="AB5" s="302"/>
      <c r="AC5" s="319"/>
      <c r="AD5" s="58" t="s">
        <v>133</v>
      </c>
      <c r="AE5" s="58"/>
      <c r="AF5" s="58" t="s">
        <v>140</v>
      </c>
      <c r="AG5" s="58" t="s">
        <v>137</v>
      </c>
      <c r="AH5" s="58" t="s">
        <v>136</v>
      </c>
      <c r="AI5" s="58"/>
      <c r="AJ5" s="58"/>
      <c r="AK5" s="58" t="s">
        <v>142</v>
      </c>
      <c r="AL5" s="58"/>
      <c r="AM5" s="58" t="s">
        <v>147</v>
      </c>
      <c r="AN5" s="58" t="s">
        <v>155</v>
      </c>
      <c r="AO5" s="58" t="s">
        <v>151</v>
      </c>
      <c r="AP5" s="58" t="s">
        <v>148</v>
      </c>
      <c r="AQ5" s="58" t="s">
        <v>145</v>
      </c>
      <c r="AR5" s="58" t="s">
        <v>149</v>
      </c>
      <c r="AS5" s="58" t="s">
        <v>153</v>
      </c>
      <c r="AT5" s="58" t="s">
        <v>146</v>
      </c>
      <c r="AU5" s="58" t="s">
        <v>150</v>
      </c>
      <c r="AV5" s="59" t="s">
        <v>152</v>
      </c>
      <c r="AW5" s="59" t="s">
        <v>157</v>
      </c>
      <c r="AX5" s="59" t="s">
        <v>157</v>
      </c>
      <c r="AY5" s="59" t="s">
        <v>157</v>
      </c>
      <c r="AZ5" s="59" t="s">
        <v>157</v>
      </c>
      <c r="BA5" s="59" t="s">
        <v>157</v>
      </c>
      <c r="BB5" s="59" t="s">
        <v>157</v>
      </c>
      <c r="BC5" s="59" t="s">
        <v>162</v>
      </c>
      <c r="BD5" s="59" t="s">
        <v>158</v>
      </c>
      <c r="BE5" s="59" t="s">
        <v>165</v>
      </c>
      <c r="BF5" s="58" t="s">
        <v>154</v>
      </c>
      <c r="BG5" s="104" t="s">
        <v>156</v>
      </c>
      <c r="BH5" s="59" t="s">
        <v>164</v>
      </c>
      <c r="BI5" s="134" t="s">
        <v>171</v>
      </c>
      <c r="BJ5" s="144" t="s">
        <v>167</v>
      </c>
      <c r="BK5" s="59" t="s">
        <v>160</v>
      </c>
      <c r="BL5" s="58" t="s">
        <v>163</v>
      </c>
      <c r="BM5" s="58" t="s">
        <v>166</v>
      </c>
      <c r="BN5" s="59" t="s">
        <v>170</v>
      </c>
      <c r="BO5" s="59" t="s">
        <v>167</v>
      </c>
      <c r="BP5" s="59" t="s">
        <v>168</v>
      </c>
      <c r="BQ5" s="58" t="s">
        <v>161</v>
      </c>
      <c r="BR5" s="58"/>
      <c r="BS5" s="59" t="s">
        <v>106</v>
      </c>
      <c r="BT5" s="81" t="s">
        <v>172</v>
      </c>
      <c r="BU5" s="59" t="s">
        <v>177</v>
      </c>
      <c r="BV5" s="59" t="s">
        <v>180</v>
      </c>
      <c r="BW5" s="59" t="s">
        <v>173</v>
      </c>
      <c r="BX5" s="58" t="s">
        <v>169</v>
      </c>
      <c r="BY5" s="144"/>
      <c r="BZ5" s="158"/>
      <c r="CA5" s="58" t="s">
        <v>174</v>
      </c>
      <c r="CB5" s="59" t="s">
        <v>182</v>
      </c>
      <c r="CC5" s="58" t="s">
        <v>183</v>
      </c>
      <c r="CD5" s="59" t="s">
        <v>178</v>
      </c>
      <c r="CE5" s="157" t="s">
        <v>159</v>
      </c>
      <c r="CF5" s="59" t="s">
        <v>139</v>
      </c>
      <c r="CG5" s="58" t="s">
        <v>143</v>
      </c>
      <c r="CH5" s="58"/>
      <c r="CI5" s="81" t="s">
        <v>136</v>
      </c>
      <c r="CJ5" s="81"/>
      <c r="CK5" s="156" t="s">
        <v>125</v>
      </c>
      <c r="CL5" s="51"/>
      <c r="CM5" s="152" t="s">
        <v>176</v>
      </c>
      <c r="CN5" s="152" t="s">
        <v>184</v>
      </c>
    </row>
    <row r="6" spans="1:92" s="21" customFormat="1" ht="12.75" customHeight="1">
      <c r="A6" s="62"/>
      <c r="B6" s="89" t="s">
        <v>1</v>
      </c>
      <c r="C6" s="92"/>
      <c r="D6" s="92"/>
      <c r="E6" s="60"/>
      <c r="F6" s="61"/>
      <c r="G6" s="61"/>
      <c r="H6" s="61"/>
      <c r="I6" s="61"/>
      <c r="J6" s="61"/>
      <c r="K6" s="61"/>
      <c r="L6" s="61"/>
      <c r="M6" s="62"/>
      <c r="N6" s="62"/>
      <c r="O6" s="62"/>
      <c r="P6" s="62"/>
      <c r="Q6" s="63">
        <f>F6-D6</f>
        <v>0</v>
      </c>
      <c r="R6" s="56"/>
      <c r="S6" s="56"/>
      <c r="T6" s="56"/>
      <c r="U6" s="63"/>
      <c r="V6" s="56"/>
      <c r="W6" s="56"/>
      <c r="X6" s="56"/>
      <c r="Y6" s="56"/>
      <c r="Z6" s="64"/>
      <c r="AA6" s="63"/>
      <c r="AB6" s="63"/>
      <c r="AC6" s="98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63"/>
      <c r="AW6" s="63"/>
      <c r="AX6" s="63"/>
      <c r="AY6" s="56"/>
      <c r="AZ6" s="56"/>
      <c r="BA6" s="109"/>
      <c r="BB6" s="56"/>
      <c r="BC6" s="63"/>
      <c r="BD6" s="63"/>
      <c r="BE6" s="63"/>
      <c r="BF6" s="56"/>
      <c r="BG6" s="105"/>
      <c r="BH6" s="63"/>
      <c r="BI6" s="135"/>
      <c r="BJ6" s="145"/>
      <c r="BK6" s="63"/>
      <c r="BL6" s="56"/>
      <c r="BM6" s="56"/>
      <c r="BN6" s="63"/>
      <c r="BO6" s="63"/>
      <c r="BP6" s="63"/>
      <c r="BQ6" s="56"/>
      <c r="BR6" s="56"/>
      <c r="BS6" s="63"/>
      <c r="BT6" s="82"/>
      <c r="BU6" s="63"/>
      <c r="BV6" s="63"/>
      <c r="BW6" s="63"/>
      <c r="BX6" s="56"/>
      <c r="BY6" s="160"/>
      <c r="BZ6" s="64"/>
      <c r="CA6" s="56"/>
      <c r="CB6" s="63"/>
      <c r="CC6" s="56"/>
      <c r="CD6" s="63"/>
      <c r="CE6" s="63"/>
      <c r="CF6" s="63"/>
      <c r="CG6" s="56"/>
      <c r="CH6" s="56"/>
      <c r="CI6" s="82"/>
      <c r="CJ6" s="82"/>
      <c r="CK6" s="63"/>
      <c r="CM6" s="56"/>
      <c r="CN6" s="56"/>
    </row>
    <row r="7" spans="1:92" s="21" customFormat="1" ht="12.75" customHeight="1">
      <c r="A7" s="62"/>
      <c r="B7" s="12" t="s">
        <v>2</v>
      </c>
      <c r="C7" s="65"/>
      <c r="D7" s="65"/>
      <c r="E7" s="60"/>
      <c r="F7" s="61"/>
      <c r="G7" s="61"/>
      <c r="H7" s="61"/>
      <c r="I7" s="61"/>
      <c r="J7" s="61"/>
      <c r="K7" s="61"/>
      <c r="L7" s="61"/>
      <c r="M7" s="62"/>
      <c r="N7" s="62"/>
      <c r="O7" s="62"/>
      <c r="P7" s="62"/>
      <c r="Q7" s="63">
        <f>F7-D7</f>
        <v>0</v>
      </c>
      <c r="R7" s="56"/>
      <c r="S7" s="56"/>
      <c r="T7" s="56"/>
      <c r="U7" s="63"/>
      <c r="V7" s="56"/>
      <c r="W7" s="56"/>
      <c r="X7" s="56"/>
      <c r="Y7" s="56"/>
      <c r="Z7" s="64"/>
      <c r="AA7" s="63"/>
      <c r="AB7" s="63"/>
      <c r="AC7" s="98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63"/>
      <c r="AW7" s="63"/>
      <c r="AX7" s="63"/>
      <c r="AY7" s="56"/>
      <c r="AZ7" s="56"/>
      <c r="BA7" s="109"/>
      <c r="BB7" s="56"/>
      <c r="BC7" s="63"/>
      <c r="BD7" s="63"/>
      <c r="BE7" s="63"/>
      <c r="BF7" s="56"/>
      <c r="BG7" s="105"/>
      <c r="BH7" s="63"/>
      <c r="BI7" s="135"/>
      <c r="BJ7" s="145"/>
      <c r="BK7" s="63"/>
      <c r="BL7" s="56"/>
      <c r="BM7" s="56"/>
      <c r="BN7" s="63"/>
      <c r="BO7" s="63"/>
      <c r="BP7" s="63"/>
      <c r="BQ7" s="56"/>
      <c r="BR7" s="56"/>
      <c r="BS7" s="63"/>
      <c r="BT7" s="82"/>
      <c r="BU7" s="63"/>
      <c r="BV7" s="63"/>
      <c r="BW7" s="63"/>
      <c r="BX7" s="56"/>
      <c r="BY7" s="160"/>
      <c r="BZ7" s="64"/>
      <c r="CA7" s="56"/>
      <c r="CB7" s="63"/>
      <c r="CC7" s="56"/>
      <c r="CD7" s="63"/>
      <c r="CE7" s="63"/>
      <c r="CF7" s="63"/>
      <c r="CG7" s="56"/>
      <c r="CH7" s="56"/>
      <c r="CI7" s="82"/>
      <c r="CJ7" s="82"/>
      <c r="CK7" s="63"/>
      <c r="CM7" s="56"/>
      <c r="CN7" s="56"/>
    </row>
    <row r="8" spans="1:92" s="21" customFormat="1" ht="15">
      <c r="A8" s="62">
        <v>4010101</v>
      </c>
      <c r="B8" s="5" t="s">
        <v>90</v>
      </c>
      <c r="C8" s="61">
        <v>5780</v>
      </c>
      <c r="D8" s="60"/>
      <c r="E8" s="60"/>
      <c r="F8" s="61"/>
      <c r="G8" s="61"/>
      <c r="H8" s="61"/>
      <c r="I8" s="61"/>
      <c r="J8" s="61"/>
      <c r="K8" s="61"/>
      <c r="L8" s="61"/>
      <c r="M8" s="63"/>
      <c r="N8" s="62"/>
      <c r="O8" s="66"/>
      <c r="P8" s="66"/>
      <c r="Q8" s="63"/>
      <c r="R8" s="56"/>
      <c r="S8" s="63"/>
      <c r="T8" s="56"/>
      <c r="U8" s="63"/>
      <c r="V8" s="56"/>
      <c r="W8" s="56"/>
      <c r="X8" s="63"/>
      <c r="Y8" s="63"/>
      <c r="Z8" s="64"/>
      <c r="AA8" s="63"/>
      <c r="AB8" s="63"/>
      <c r="AC8" s="98">
        <v>6264193.87</v>
      </c>
      <c r="AD8" s="56">
        <v>308</v>
      </c>
      <c r="AE8" s="56"/>
      <c r="AF8" s="56">
        <v>1655</v>
      </c>
      <c r="AG8" s="56">
        <v>485</v>
      </c>
      <c r="AH8" s="56">
        <v>434036.2</v>
      </c>
      <c r="AI8" s="56">
        <v>704</v>
      </c>
      <c r="AJ8" s="56">
        <v>630023.68</v>
      </c>
      <c r="AK8" s="56">
        <v>2120</v>
      </c>
      <c r="AL8" s="56">
        <v>563</v>
      </c>
      <c r="AM8" s="56">
        <f>AF8+AL8</f>
        <v>2218</v>
      </c>
      <c r="AN8" s="56">
        <v>3001</v>
      </c>
      <c r="AO8" s="56"/>
      <c r="AP8" s="56">
        <v>2612</v>
      </c>
      <c r="AQ8" s="56">
        <f>CG8+CH8</f>
        <v>1940</v>
      </c>
      <c r="AR8" s="56">
        <v>549</v>
      </c>
      <c r="AS8" s="56">
        <f>AQ8+AR8</f>
        <v>2489</v>
      </c>
      <c r="AT8" s="82">
        <f>CI8+CJ8</f>
        <v>1736144.7999999998</v>
      </c>
      <c r="AU8" s="82">
        <v>483829.38</v>
      </c>
      <c r="AV8" s="63">
        <v>560</v>
      </c>
      <c r="AW8" s="63">
        <v>3670</v>
      </c>
      <c r="AX8" s="63">
        <f>AV8+AS8</f>
        <v>3049</v>
      </c>
      <c r="AY8" s="82">
        <f>AT8+AU8</f>
        <v>2219974.1799999997</v>
      </c>
      <c r="AZ8" s="82">
        <v>684713.44</v>
      </c>
      <c r="BA8" s="109">
        <v>637</v>
      </c>
      <c r="BB8" s="82"/>
      <c r="BC8" s="63">
        <v>4374</v>
      </c>
      <c r="BD8" s="63">
        <v>3686</v>
      </c>
      <c r="BE8" s="63">
        <f>AX8+BA8</f>
        <v>3686</v>
      </c>
      <c r="BF8" s="82">
        <f>AZ8+AY8</f>
        <v>2904687.6199999996</v>
      </c>
      <c r="BG8" s="106">
        <v>779643.41</v>
      </c>
      <c r="BH8" s="123">
        <v>649</v>
      </c>
      <c r="BI8" s="141">
        <v>656</v>
      </c>
      <c r="BJ8" s="146">
        <f>BC8+BI8</f>
        <v>5030</v>
      </c>
      <c r="BK8" s="29">
        <f>BE8+BH8</f>
        <v>4335</v>
      </c>
      <c r="BL8" s="123">
        <v>789848.33</v>
      </c>
      <c r="BM8" s="82">
        <f>BF8+BG8</f>
        <v>3684331.03</v>
      </c>
      <c r="BN8" s="63">
        <v>624</v>
      </c>
      <c r="BO8" s="63">
        <v>4917</v>
      </c>
      <c r="BP8" s="63">
        <f>BK8+BN8</f>
        <v>4959</v>
      </c>
      <c r="BQ8" s="82">
        <f>BL8+BM8</f>
        <v>4474179.359999999</v>
      </c>
      <c r="BR8" s="82">
        <v>759389.28</v>
      </c>
      <c r="BS8" s="153">
        <v>411</v>
      </c>
      <c r="BT8" s="154">
        <v>500174.67</v>
      </c>
      <c r="BU8" s="63">
        <v>5357</v>
      </c>
      <c r="BV8" s="63">
        <v>5698</v>
      </c>
      <c r="BW8" s="63">
        <f aca="true" t="shared" si="0" ref="BW8:BW28">BP8+BS8</f>
        <v>5370</v>
      </c>
      <c r="BX8" s="82">
        <f>BQ8+BR8</f>
        <v>5233568.64</v>
      </c>
      <c r="BY8" s="163">
        <v>314</v>
      </c>
      <c r="BZ8" s="165">
        <v>430164.69</v>
      </c>
      <c r="CA8" s="82">
        <f aca="true" t="shared" si="1" ref="CA8:CA28">BT8+BX8</f>
        <v>5733743.31</v>
      </c>
      <c r="CB8" s="63">
        <f>BW8+BY8</f>
        <v>5684</v>
      </c>
      <c r="CC8" s="82">
        <f>BZ8+CA8</f>
        <v>6163908</v>
      </c>
      <c r="CD8" s="63">
        <f>CB8/BV8*100</f>
        <v>99.75429975429975</v>
      </c>
      <c r="CE8" s="63">
        <f>CB8/C8*100</f>
        <v>98.33910034602076</v>
      </c>
      <c r="CF8" s="56">
        <v>1151</v>
      </c>
      <c r="CG8" s="56">
        <v>1188</v>
      </c>
      <c r="CH8" s="56">
        <v>752</v>
      </c>
      <c r="CI8" s="82">
        <v>1063164.96</v>
      </c>
      <c r="CJ8" s="82">
        <v>672979.84</v>
      </c>
      <c r="CK8" s="63">
        <f>CG8/CF8*100</f>
        <v>103.21459600347525</v>
      </c>
      <c r="CL8" s="27">
        <f>BE8-AW8</f>
        <v>16</v>
      </c>
      <c r="CM8" s="63">
        <f>CB8-BV8</f>
        <v>-14</v>
      </c>
      <c r="CN8" s="63">
        <f>C8-CB8</f>
        <v>96</v>
      </c>
    </row>
    <row r="9" spans="1:92" s="21" customFormat="1" ht="15">
      <c r="A9" s="62">
        <v>4010301</v>
      </c>
      <c r="B9" s="5" t="s">
        <v>62</v>
      </c>
      <c r="C9" s="61">
        <v>4370</v>
      </c>
      <c r="D9" s="60"/>
      <c r="E9" s="60"/>
      <c r="F9" s="61"/>
      <c r="G9" s="61"/>
      <c r="H9" s="61"/>
      <c r="I9" s="61"/>
      <c r="J9" s="61"/>
      <c r="K9" s="61"/>
      <c r="L9" s="61"/>
      <c r="M9" s="63"/>
      <c r="N9" s="62"/>
      <c r="O9" s="66"/>
      <c r="P9" s="66"/>
      <c r="Q9" s="63"/>
      <c r="R9" s="56"/>
      <c r="S9" s="56"/>
      <c r="T9" s="56"/>
      <c r="U9" s="63"/>
      <c r="V9" s="56"/>
      <c r="W9" s="56"/>
      <c r="X9" s="63"/>
      <c r="Y9" s="63"/>
      <c r="Z9" s="64"/>
      <c r="AA9" s="63"/>
      <c r="AB9" s="63"/>
      <c r="AC9" s="98">
        <v>5255910.74</v>
      </c>
      <c r="AD9" s="56">
        <v>0</v>
      </c>
      <c r="AE9" s="56"/>
      <c r="AF9" s="56">
        <v>874</v>
      </c>
      <c r="AG9" s="56">
        <v>0</v>
      </c>
      <c r="AH9" s="56">
        <v>0</v>
      </c>
      <c r="AI9" s="56">
        <v>428</v>
      </c>
      <c r="AJ9" s="56">
        <v>394286.44</v>
      </c>
      <c r="AK9" s="56">
        <v>1170</v>
      </c>
      <c r="AL9" s="56">
        <v>437</v>
      </c>
      <c r="AM9" s="56">
        <f aca="true" t="shared" si="2" ref="AM9:AM73">AF9+AL9</f>
        <v>1311</v>
      </c>
      <c r="AN9" s="56">
        <v>1713</v>
      </c>
      <c r="AO9" s="56"/>
      <c r="AP9" s="56">
        <v>1824</v>
      </c>
      <c r="AQ9" s="56">
        <f aca="true" t="shared" si="3" ref="AQ9:AQ73">CG9+CH9</f>
        <v>785</v>
      </c>
      <c r="AR9" s="56">
        <v>471</v>
      </c>
      <c r="AS9" s="56">
        <f aca="true" t="shared" si="4" ref="AS9:AS73">AQ9+AR9</f>
        <v>1256</v>
      </c>
      <c r="AT9" s="82">
        <f aca="true" t="shared" si="5" ref="AT9:AT73">CI9+CJ9</f>
        <v>723165.55</v>
      </c>
      <c r="AU9" s="82">
        <v>438223.11</v>
      </c>
      <c r="AV9" s="63">
        <v>314</v>
      </c>
      <c r="AW9" s="63">
        <v>2185</v>
      </c>
      <c r="AX9" s="63">
        <f aca="true" t="shared" si="6" ref="AX9:AX73">AV9+AS9</f>
        <v>1570</v>
      </c>
      <c r="AY9" s="82">
        <f aca="true" t="shared" si="7" ref="AY9:AY73">AT9+AU9</f>
        <v>1161388.6600000001</v>
      </c>
      <c r="AZ9" s="82">
        <v>412325.96</v>
      </c>
      <c r="BA9" s="109">
        <v>407</v>
      </c>
      <c r="BB9" s="82"/>
      <c r="BC9" s="63">
        <v>2622</v>
      </c>
      <c r="BD9" s="63">
        <v>1977</v>
      </c>
      <c r="BE9" s="63">
        <f aca="true" t="shared" si="8" ref="BE9:BE73">AX9+BA9</f>
        <v>1977</v>
      </c>
      <c r="BF9" s="82">
        <f aca="true" t="shared" si="9" ref="BF9:BF73">AZ9+AY9</f>
        <v>1573714.62</v>
      </c>
      <c r="BG9" s="106">
        <v>534447.98</v>
      </c>
      <c r="BH9" s="123">
        <v>437</v>
      </c>
      <c r="BI9" s="141">
        <v>1169</v>
      </c>
      <c r="BJ9" s="147">
        <f aca="true" t="shared" si="10" ref="BJ9:BJ73">BC9+BI9</f>
        <v>3791</v>
      </c>
      <c r="BK9" s="29">
        <f aca="true" t="shared" si="11" ref="BK9:BK73">BE9+BH9</f>
        <v>2414</v>
      </c>
      <c r="BL9" s="123">
        <v>576376.78</v>
      </c>
      <c r="BM9" s="82">
        <f aca="true" t="shared" si="12" ref="BM9:BM73">BF9+BG9</f>
        <v>2108162.6</v>
      </c>
      <c r="BN9" s="63">
        <v>1002</v>
      </c>
      <c r="BO9" s="63">
        <v>3558</v>
      </c>
      <c r="BP9" s="63">
        <f aca="true" t="shared" si="13" ref="BP9:BP73">BK9+BN9</f>
        <v>3416</v>
      </c>
      <c r="BQ9" s="82">
        <f aca="true" t="shared" si="14" ref="BQ9:BQ73">BL9+BM9</f>
        <v>2684539.38</v>
      </c>
      <c r="BR9" s="82">
        <v>1321577.88</v>
      </c>
      <c r="BS9" s="153">
        <v>212</v>
      </c>
      <c r="BT9" s="154">
        <v>280141.04</v>
      </c>
      <c r="BU9" s="63">
        <v>3964</v>
      </c>
      <c r="BV9" s="63">
        <v>4370</v>
      </c>
      <c r="BW9" s="63">
        <f t="shared" si="0"/>
        <v>3628</v>
      </c>
      <c r="BX9" s="82">
        <f aca="true" t="shared" si="15" ref="BX9:BX73">BQ9+BR9</f>
        <v>4006117.26</v>
      </c>
      <c r="BY9" s="163">
        <v>158</v>
      </c>
      <c r="BZ9" s="165">
        <v>241313.4</v>
      </c>
      <c r="CA9" s="82">
        <f t="shared" si="1"/>
        <v>4286258.3</v>
      </c>
      <c r="CB9" s="63">
        <f aca="true" t="shared" si="16" ref="CB9:CB73">BW9+BY9</f>
        <v>3786</v>
      </c>
      <c r="CC9" s="82">
        <f aca="true" t="shared" si="17" ref="CC9:CC73">BZ9+CA9</f>
        <v>4527571.7</v>
      </c>
      <c r="CD9" s="63">
        <f aca="true" t="shared" si="18" ref="CD9:CD73">CB9/BV9*100</f>
        <v>86.63615560640733</v>
      </c>
      <c r="CE9" s="63">
        <f aca="true" t="shared" si="19" ref="CE9:CE73">CB9/C9*100</f>
        <v>86.63615560640733</v>
      </c>
      <c r="CF9" s="56">
        <v>437</v>
      </c>
      <c r="CG9" s="56">
        <f>AG9+AI9</f>
        <v>428</v>
      </c>
      <c r="CH9" s="56">
        <v>357</v>
      </c>
      <c r="CI9" s="82">
        <f>AH9+AJ9</f>
        <v>394286.44</v>
      </c>
      <c r="CJ9" s="82">
        <v>328879.11</v>
      </c>
      <c r="CK9" s="63">
        <f aca="true" t="shared" si="20" ref="CK9:CK73">CG9/CF9*100</f>
        <v>97.94050343249427</v>
      </c>
      <c r="CL9" s="21">
        <f aca="true" t="shared" si="21" ref="CL9:CL73">BE9-AW9</f>
        <v>-208</v>
      </c>
      <c r="CM9" s="56">
        <f aca="true" t="shared" si="22" ref="CM9:CM73">CB9-BV9</f>
        <v>-584</v>
      </c>
      <c r="CN9" s="63">
        <f aca="true" t="shared" si="23" ref="CN9:CN73">C9-CB9</f>
        <v>584</v>
      </c>
    </row>
    <row r="10" spans="1:92" s="21" customFormat="1" ht="15">
      <c r="A10" s="62">
        <v>4010401</v>
      </c>
      <c r="B10" s="5" t="s">
        <v>63</v>
      </c>
      <c r="C10" s="61">
        <v>1470</v>
      </c>
      <c r="D10" s="60"/>
      <c r="E10" s="60"/>
      <c r="F10" s="61"/>
      <c r="G10" s="61"/>
      <c r="H10" s="61"/>
      <c r="I10" s="61"/>
      <c r="J10" s="61"/>
      <c r="K10" s="61"/>
      <c r="L10" s="61"/>
      <c r="M10" s="63"/>
      <c r="N10" s="62"/>
      <c r="O10" s="66"/>
      <c r="P10" s="66"/>
      <c r="Q10" s="63"/>
      <c r="R10" s="56"/>
      <c r="S10" s="56"/>
      <c r="T10" s="56"/>
      <c r="U10" s="63"/>
      <c r="V10" s="56"/>
      <c r="W10" s="56"/>
      <c r="X10" s="63"/>
      <c r="Y10" s="63"/>
      <c r="Z10" s="64"/>
      <c r="AA10" s="63"/>
      <c r="AB10" s="63"/>
      <c r="AC10" s="98">
        <v>1846711.53</v>
      </c>
      <c r="AD10" s="56">
        <v>105</v>
      </c>
      <c r="AE10" s="56"/>
      <c r="AF10" s="56">
        <v>430</v>
      </c>
      <c r="AG10" s="56">
        <v>0</v>
      </c>
      <c r="AH10" s="56">
        <v>0</v>
      </c>
      <c r="AI10" s="56">
        <v>295</v>
      </c>
      <c r="AJ10" s="56">
        <v>287253.3</v>
      </c>
      <c r="AK10" s="56">
        <v>433</v>
      </c>
      <c r="AL10" s="56">
        <v>118</v>
      </c>
      <c r="AM10" s="56">
        <f t="shared" si="2"/>
        <v>548</v>
      </c>
      <c r="AN10" s="56">
        <v>668</v>
      </c>
      <c r="AO10" s="56"/>
      <c r="AP10" s="56">
        <v>597</v>
      </c>
      <c r="AQ10" s="56">
        <f t="shared" si="3"/>
        <v>410</v>
      </c>
      <c r="AR10" s="56">
        <v>118</v>
      </c>
      <c r="AS10" s="56">
        <f t="shared" si="4"/>
        <v>528</v>
      </c>
      <c r="AT10" s="82">
        <f t="shared" si="5"/>
        <v>399233.4</v>
      </c>
      <c r="AU10" s="82">
        <v>113814.54</v>
      </c>
      <c r="AV10" s="63">
        <v>136</v>
      </c>
      <c r="AW10" s="63">
        <v>798</v>
      </c>
      <c r="AX10" s="63">
        <f t="shared" si="6"/>
        <v>664</v>
      </c>
      <c r="AY10" s="82">
        <f t="shared" si="7"/>
        <v>513047.94</v>
      </c>
      <c r="AZ10" s="82">
        <v>192482.16</v>
      </c>
      <c r="BA10" s="109">
        <v>141</v>
      </c>
      <c r="BB10" s="82"/>
      <c r="BC10" s="63">
        <v>943</v>
      </c>
      <c r="BD10" s="63">
        <v>798</v>
      </c>
      <c r="BE10" s="63">
        <f t="shared" si="8"/>
        <v>805</v>
      </c>
      <c r="BF10" s="82">
        <f t="shared" si="9"/>
        <v>705530.1</v>
      </c>
      <c r="BG10" s="106">
        <v>199558.71</v>
      </c>
      <c r="BH10" s="123">
        <v>126</v>
      </c>
      <c r="BI10" s="141">
        <v>118</v>
      </c>
      <c r="BJ10" s="147">
        <f t="shared" si="10"/>
        <v>1061</v>
      </c>
      <c r="BK10" s="29">
        <f t="shared" si="11"/>
        <v>931</v>
      </c>
      <c r="BL10" s="123">
        <v>179044.74</v>
      </c>
      <c r="BM10" s="82">
        <f t="shared" si="12"/>
        <v>905088.8099999999</v>
      </c>
      <c r="BN10" s="63">
        <v>111</v>
      </c>
      <c r="BO10" s="63">
        <v>1066</v>
      </c>
      <c r="BP10" s="63">
        <f t="shared" si="13"/>
        <v>1042</v>
      </c>
      <c r="BQ10" s="82">
        <f t="shared" si="14"/>
        <v>1084133.5499999998</v>
      </c>
      <c r="BR10" s="82">
        <v>157729.89</v>
      </c>
      <c r="BS10" s="153">
        <v>111</v>
      </c>
      <c r="BT10" s="154">
        <v>157667.73</v>
      </c>
      <c r="BU10" s="63">
        <v>1166</v>
      </c>
      <c r="BV10" s="63">
        <v>1286</v>
      </c>
      <c r="BW10" s="63">
        <f t="shared" si="0"/>
        <v>1153</v>
      </c>
      <c r="BX10" s="82">
        <f t="shared" si="15"/>
        <v>1241863.44</v>
      </c>
      <c r="BY10" s="163">
        <v>101</v>
      </c>
      <c r="BZ10" s="165">
        <v>166335.89</v>
      </c>
      <c r="CA10" s="82">
        <f t="shared" si="1"/>
        <v>1399531.17</v>
      </c>
      <c r="CB10" s="63">
        <f t="shared" si="16"/>
        <v>1254</v>
      </c>
      <c r="CC10" s="82">
        <f t="shared" si="17"/>
        <v>1565867.06</v>
      </c>
      <c r="CD10" s="63">
        <f t="shared" si="18"/>
        <v>97.51166407465007</v>
      </c>
      <c r="CE10" s="63">
        <f t="shared" si="19"/>
        <v>85.3061224489796</v>
      </c>
      <c r="CF10" s="56">
        <v>310</v>
      </c>
      <c r="CG10" s="56">
        <f>AG10+AI10</f>
        <v>295</v>
      </c>
      <c r="CH10" s="56">
        <v>115</v>
      </c>
      <c r="CI10" s="82">
        <f>AH10+AJ10</f>
        <v>287253.3</v>
      </c>
      <c r="CJ10" s="82">
        <v>111980.1</v>
      </c>
      <c r="CK10" s="63">
        <f t="shared" si="20"/>
        <v>95.16129032258065</v>
      </c>
      <c r="CL10" s="21">
        <f t="shared" si="21"/>
        <v>7</v>
      </c>
      <c r="CM10" s="56">
        <f t="shared" si="22"/>
        <v>-32</v>
      </c>
      <c r="CN10" s="63">
        <f t="shared" si="23"/>
        <v>216</v>
      </c>
    </row>
    <row r="11" spans="1:92" s="21" customFormat="1" ht="15">
      <c r="A11" s="62">
        <v>4010601</v>
      </c>
      <c r="B11" s="5" t="s">
        <v>64</v>
      </c>
      <c r="C11" s="61">
        <v>6370</v>
      </c>
      <c r="D11" s="60"/>
      <c r="E11" s="60"/>
      <c r="F11" s="61"/>
      <c r="G11" s="61"/>
      <c r="H11" s="61"/>
      <c r="I11" s="61"/>
      <c r="J11" s="61"/>
      <c r="K11" s="61"/>
      <c r="L11" s="61"/>
      <c r="M11" s="63"/>
      <c r="N11" s="62"/>
      <c r="O11" s="66"/>
      <c r="P11" s="66"/>
      <c r="Q11" s="63"/>
      <c r="R11" s="56"/>
      <c r="S11" s="56"/>
      <c r="T11" s="56"/>
      <c r="U11" s="63"/>
      <c r="V11" s="56"/>
      <c r="W11" s="56"/>
      <c r="X11" s="63"/>
      <c r="Y11" s="63"/>
      <c r="Z11" s="64"/>
      <c r="AA11" s="63"/>
      <c r="AB11" s="63"/>
      <c r="AC11" s="98">
        <v>7167117.93</v>
      </c>
      <c r="AD11" s="56">
        <v>0</v>
      </c>
      <c r="AE11" s="56"/>
      <c r="AF11" s="56">
        <v>1330</v>
      </c>
      <c r="AG11" s="56">
        <v>0</v>
      </c>
      <c r="AH11" s="56">
        <v>0</v>
      </c>
      <c r="AI11" s="56">
        <v>622</v>
      </c>
      <c r="AJ11" s="56">
        <v>538005.12</v>
      </c>
      <c r="AK11" s="56">
        <v>1399</v>
      </c>
      <c r="AL11" s="56">
        <v>630</v>
      </c>
      <c r="AM11" s="56">
        <f t="shared" si="2"/>
        <v>1960</v>
      </c>
      <c r="AN11" s="56">
        <v>2633</v>
      </c>
      <c r="AO11" s="56"/>
      <c r="AP11" s="56">
        <v>2084</v>
      </c>
      <c r="AQ11" s="56">
        <f t="shared" si="3"/>
        <v>1278</v>
      </c>
      <c r="AR11" s="56">
        <v>675</v>
      </c>
      <c r="AS11" s="56">
        <f t="shared" si="4"/>
        <v>1953</v>
      </c>
      <c r="AT11" s="82">
        <f t="shared" si="5"/>
        <v>1105418.88</v>
      </c>
      <c r="AU11" s="82">
        <v>579656.25</v>
      </c>
      <c r="AV11" s="63">
        <v>717</v>
      </c>
      <c r="AW11" s="63">
        <v>3288</v>
      </c>
      <c r="AX11" s="63">
        <f t="shared" si="6"/>
        <v>2670</v>
      </c>
      <c r="AY11" s="82">
        <f t="shared" si="7"/>
        <v>1685075.13</v>
      </c>
      <c r="AZ11" s="82">
        <v>891453.27</v>
      </c>
      <c r="BA11" s="109">
        <v>713</v>
      </c>
      <c r="BB11" s="82"/>
      <c r="BC11" s="63">
        <v>3943</v>
      </c>
      <c r="BD11" s="63">
        <v>3288</v>
      </c>
      <c r="BE11" s="63">
        <f t="shared" si="8"/>
        <v>3383</v>
      </c>
      <c r="BF11" s="82">
        <f t="shared" si="9"/>
        <v>2576528.4</v>
      </c>
      <c r="BG11" s="106">
        <v>886480.03</v>
      </c>
      <c r="BH11" s="123">
        <v>688</v>
      </c>
      <c r="BI11" s="141">
        <v>655</v>
      </c>
      <c r="BJ11" s="147">
        <f t="shared" si="10"/>
        <v>4598</v>
      </c>
      <c r="BK11" s="29">
        <f t="shared" si="11"/>
        <v>4071</v>
      </c>
      <c r="BL11" s="123">
        <v>858390.08</v>
      </c>
      <c r="BM11" s="82">
        <f t="shared" si="12"/>
        <v>3463008.4299999997</v>
      </c>
      <c r="BN11" s="63">
        <v>673</v>
      </c>
      <c r="BO11" s="63">
        <v>4699</v>
      </c>
      <c r="BP11" s="63">
        <f t="shared" si="13"/>
        <v>4744</v>
      </c>
      <c r="BQ11" s="82">
        <f t="shared" si="14"/>
        <v>4321398.51</v>
      </c>
      <c r="BR11" s="82">
        <v>839675.18</v>
      </c>
      <c r="BS11" s="153">
        <v>657</v>
      </c>
      <c r="BT11" s="154">
        <v>819712.62</v>
      </c>
      <c r="BU11" s="63">
        <v>5351</v>
      </c>
      <c r="BV11" s="63">
        <v>5911</v>
      </c>
      <c r="BW11" s="63">
        <f t="shared" si="0"/>
        <v>5401</v>
      </c>
      <c r="BX11" s="82">
        <f t="shared" si="15"/>
        <v>5161073.6899999995</v>
      </c>
      <c r="BY11" s="163">
        <v>668</v>
      </c>
      <c r="BZ11" s="165">
        <v>964084.32</v>
      </c>
      <c r="CA11" s="82">
        <f t="shared" si="1"/>
        <v>5980786.31</v>
      </c>
      <c r="CB11" s="63">
        <f t="shared" si="16"/>
        <v>6069</v>
      </c>
      <c r="CC11" s="82">
        <f t="shared" si="17"/>
        <v>6944870.63</v>
      </c>
      <c r="CD11" s="63">
        <f t="shared" si="18"/>
        <v>102.67298257486044</v>
      </c>
      <c r="CE11" s="63">
        <f t="shared" si="19"/>
        <v>95.27472527472527</v>
      </c>
      <c r="CF11" s="56">
        <v>630</v>
      </c>
      <c r="CG11" s="56">
        <f>AG11+AI11</f>
        <v>622</v>
      </c>
      <c r="CH11" s="56">
        <v>656</v>
      </c>
      <c r="CI11" s="82">
        <f>AH11+AJ11</f>
        <v>538005.12</v>
      </c>
      <c r="CJ11" s="82">
        <v>567413.76</v>
      </c>
      <c r="CK11" s="63">
        <f t="shared" si="20"/>
        <v>98.73015873015873</v>
      </c>
      <c r="CL11" s="21">
        <f t="shared" si="21"/>
        <v>95</v>
      </c>
      <c r="CM11" s="56">
        <f t="shared" si="22"/>
        <v>158</v>
      </c>
      <c r="CN11" s="63">
        <f t="shared" si="23"/>
        <v>301</v>
      </c>
    </row>
    <row r="12" spans="1:92" s="21" customFormat="1" ht="15">
      <c r="A12" s="62">
        <v>4010501</v>
      </c>
      <c r="B12" s="5" t="s">
        <v>65</v>
      </c>
      <c r="C12" s="18">
        <v>5140</v>
      </c>
      <c r="D12" s="60"/>
      <c r="E12" s="60"/>
      <c r="F12" s="61"/>
      <c r="G12" s="61"/>
      <c r="H12" s="61"/>
      <c r="I12" s="61"/>
      <c r="J12" s="61"/>
      <c r="K12" s="61"/>
      <c r="L12" s="61"/>
      <c r="M12" s="63"/>
      <c r="N12" s="62"/>
      <c r="O12" s="66"/>
      <c r="P12" s="66"/>
      <c r="Q12" s="63"/>
      <c r="R12" s="56"/>
      <c r="S12" s="56"/>
      <c r="T12" s="56"/>
      <c r="U12" s="63"/>
      <c r="V12" s="56"/>
      <c r="W12" s="56"/>
      <c r="X12" s="63"/>
      <c r="Y12" s="63"/>
      <c r="Z12" s="64"/>
      <c r="AA12" s="63"/>
      <c r="AB12" s="63"/>
      <c r="AC12" s="98">
        <v>5200102.3</v>
      </c>
      <c r="AD12" s="56">
        <v>0</v>
      </c>
      <c r="AE12" s="56"/>
      <c r="AF12" s="56">
        <v>540</v>
      </c>
      <c r="AG12" s="56">
        <v>0</v>
      </c>
      <c r="AH12" s="56">
        <v>0</v>
      </c>
      <c r="AI12" s="56">
        <v>244</v>
      </c>
      <c r="AJ12" s="56">
        <v>198791.68</v>
      </c>
      <c r="AK12" s="56">
        <v>811</v>
      </c>
      <c r="AL12" s="56">
        <v>513</v>
      </c>
      <c r="AM12" s="56">
        <f t="shared" si="2"/>
        <v>1053</v>
      </c>
      <c r="AN12" s="56">
        <v>1708</v>
      </c>
      <c r="AO12" s="56"/>
      <c r="AP12" s="56">
        <v>1397</v>
      </c>
      <c r="AQ12" s="56">
        <f t="shared" si="3"/>
        <v>677</v>
      </c>
      <c r="AR12" s="56">
        <v>520</v>
      </c>
      <c r="AS12" s="56">
        <f t="shared" si="4"/>
        <v>1197</v>
      </c>
      <c r="AT12" s="82">
        <f t="shared" si="5"/>
        <v>551565.44</v>
      </c>
      <c r="AU12" s="82">
        <v>420050.8</v>
      </c>
      <c r="AV12" s="63">
        <v>588</v>
      </c>
      <c r="AW12" s="63">
        <v>2369</v>
      </c>
      <c r="AX12" s="63">
        <f t="shared" si="6"/>
        <v>1785</v>
      </c>
      <c r="AY12" s="82">
        <f t="shared" si="7"/>
        <v>971616.24</v>
      </c>
      <c r="AZ12" s="82">
        <v>722005.2</v>
      </c>
      <c r="BA12" s="109">
        <v>509</v>
      </c>
      <c r="BB12" s="82"/>
      <c r="BC12" s="63">
        <v>2882</v>
      </c>
      <c r="BD12" s="63">
        <v>2294</v>
      </c>
      <c r="BE12" s="63">
        <f t="shared" si="8"/>
        <v>2294</v>
      </c>
      <c r="BF12" s="82">
        <f t="shared" si="9"/>
        <v>1693621.44</v>
      </c>
      <c r="BG12" s="106">
        <v>625001.1</v>
      </c>
      <c r="BH12" s="123">
        <v>529</v>
      </c>
      <c r="BI12" s="141">
        <v>481</v>
      </c>
      <c r="BJ12" s="147">
        <f t="shared" si="10"/>
        <v>3363</v>
      </c>
      <c r="BK12" s="29">
        <f t="shared" si="11"/>
        <v>2823</v>
      </c>
      <c r="BL12" s="123">
        <v>649559.1</v>
      </c>
      <c r="BM12" s="82">
        <f t="shared" si="12"/>
        <v>2318622.54</v>
      </c>
      <c r="BN12" s="63">
        <v>480</v>
      </c>
      <c r="BO12" s="63">
        <v>3291</v>
      </c>
      <c r="BP12" s="63">
        <f t="shared" si="13"/>
        <v>3303</v>
      </c>
      <c r="BQ12" s="82">
        <f t="shared" si="14"/>
        <v>2968181.64</v>
      </c>
      <c r="BR12" s="82">
        <v>589392</v>
      </c>
      <c r="BS12" s="153">
        <v>641</v>
      </c>
      <c r="BT12" s="154">
        <v>787083.9</v>
      </c>
      <c r="BU12" s="63">
        <v>3942</v>
      </c>
      <c r="BV12" s="63">
        <v>4492</v>
      </c>
      <c r="BW12" s="63">
        <f t="shared" si="0"/>
        <v>3944</v>
      </c>
      <c r="BX12" s="82">
        <f t="shared" si="15"/>
        <v>3557573.64</v>
      </c>
      <c r="BY12" s="163">
        <v>477</v>
      </c>
      <c r="BZ12" s="165">
        <v>678556.35</v>
      </c>
      <c r="CA12" s="82">
        <f t="shared" si="1"/>
        <v>4344657.54</v>
      </c>
      <c r="CB12" s="63">
        <f t="shared" si="16"/>
        <v>4421</v>
      </c>
      <c r="CC12" s="82">
        <f t="shared" si="17"/>
        <v>5023213.89</v>
      </c>
      <c r="CD12" s="63">
        <f t="shared" si="18"/>
        <v>98.4194122885129</v>
      </c>
      <c r="CE12" s="63">
        <f t="shared" si="19"/>
        <v>86.01167315175098</v>
      </c>
      <c r="CF12" s="56">
        <v>220</v>
      </c>
      <c r="CG12" s="56">
        <f>AG12+AI12</f>
        <v>244</v>
      </c>
      <c r="CH12" s="56">
        <v>433</v>
      </c>
      <c r="CI12" s="82">
        <f>AH12+AJ12</f>
        <v>198791.68</v>
      </c>
      <c r="CJ12" s="82">
        <v>352773.76</v>
      </c>
      <c r="CK12" s="63">
        <f t="shared" si="20"/>
        <v>110.9090909090909</v>
      </c>
      <c r="CL12" s="21">
        <f t="shared" si="21"/>
        <v>-75</v>
      </c>
      <c r="CM12" s="56">
        <f t="shared" si="22"/>
        <v>-71</v>
      </c>
      <c r="CN12" s="63">
        <f t="shared" si="23"/>
        <v>719</v>
      </c>
    </row>
    <row r="13" spans="1:92" s="21" customFormat="1" ht="15">
      <c r="A13" s="62">
        <v>4010701</v>
      </c>
      <c r="B13" s="5" t="s">
        <v>66</v>
      </c>
      <c r="C13" s="61">
        <v>9810</v>
      </c>
      <c r="D13" s="60"/>
      <c r="E13" s="60"/>
      <c r="F13" s="61"/>
      <c r="G13" s="61"/>
      <c r="H13" s="61"/>
      <c r="I13" s="61"/>
      <c r="J13" s="61"/>
      <c r="K13" s="61"/>
      <c r="L13" s="61"/>
      <c r="M13" s="63"/>
      <c r="N13" s="62"/>
      <c r="O13" s="66"/>
      <c r="P13" s="66"/>
      <c r="Q13" s="63"/>
      <c r="R13" s="56"/>
      <c r="S13" s="56"/>
      <c r="T13" s="56"/>
      <c r="U13" s="63"/>
      <c r="V13" s="56"/>
      <c r="W13" s="56"/>
      <c r="X13" s="63"/>
      <c r="Y13" s="63"/>
      <c r="Z13" s="64"/>
      <c r="AA13" s="63"/>
      <c r="AB13" s="63"/>
      <c r="AC13" s="98">
        <v>10529874.89</v>
      </c>
      <c r="AD13" s="56">
        <v>850</v>
      </c>
      <c r="AE13" s="56"/>
      <c r="AF13" s="56">
        <v>2450</v>
      </c>
      <c r="AG13" s="56">
        <v>899</v>
      </c>
      <c r="AH13" s="56">
        <v>759628.03</v>
      </c>
      <c r="AI13" s="56">
        <v>884</v>
      </c>
      <c r="AJ13" s="56">
        <v>746953.48</v>
      </c>
      <c r="AK13" s="56">
        <v>2707</v>
      </c>
      <c r="AL13" s="56">
        <v>860</v>
      </c>
      <c r="AM13" s="56">
        <f t="shared" si="2"/>
        <v>3310</v>
      </c>
      <c r="AN13" s="56">
        <v>4512</v>
      </c>
      <c r="AO13" s="56"/>
      <c r="AP13" s="56">
        <v>3787</v>
      </c>
      <c r="AQ13" s="56">
        <f t="shared" si="3"/>
        <v>2616</v>
      </c>
      <c r="AR13" s="56">
        <v>974</v>
      </c>
      <c r="AS13" s="56">
        <f t="shared" si="4"/>
        <v>3590</v>
      </c>
      <c r="AT13" s="82">
        <f t="shared" si="5"/>
        <v>2210441.52</v>
      </c>
      <c r="AU13" s="82">
        <v>814067.08</v>
      </c>
      <c r="AV13" s="63">
        <v>867</v>
      </c>
      <c r="AW13" s="63">
        <v>5110</v>
      </c>
      <c r="AX13" s="63">
        <f t="shared" si="6"/>
        <v>4457</v>
      </c>
      <c r="AY13" s="82">
        <f t="shared" si="7"/>
        <v>3024508.6</v>
      </c>
      <c r="AZ13" s="82">
        <v>1044031.12</v>
      </c>
      <c r="BA13" s="109">
        <v>646</v>
      </c>
      <c r="BB13" s="82"/>
      <c r="BC13" s="63">
        <v>5950</v>
      </c>
      <c r="BD13" s="63">
        <v>5110</v>
      </c>
      <c r="BE13" s="63">
        <f t="shared" si="8"/>
        <v>5103</v>
      </c>
      <c r="BF13" s="82">
        <f t="shared" si="9"/>
        <v>4068539.72</v>
      </c>
      <c r="BG13" s="106">
        <v>778455.84</v>
      </c>
      <c r="BH13" s="123">
        <v>906</v>
      </c>
      <c r="BI13" s="141">
        <v>805</v>
      </c>
      <c r="BJ13" s="147">
        <f t="shared" si="10"/>
        <v>6755</v>
      </c>
      <c r="BK13" s="29">
        <f t="shared" si="11"/>
        <v>6009</v>
      </c>
      <c r="BL13" s="123">
        <v>1117953.24</v>
      </c>
      <c r="BM13" s="82">
        <f t="shared" si="12"/>
        <v>4846995.5600000005</v>
      </c>
      <c r="BN13" s="63">
        <v>844</v>
      </c>
      <c r="BO13" s="63">
        <v>6755</v>
      </c>
      <c r="BP13" s="63">
        <f t="shared" si="13"/>
        <v>6853</v>
      </c>
      <c r="BQ13" s="82">
        <f t="shared" si="14"/>
        <v>5964948.800000001</v>
      </c>
      <c r="BR13" s="82">
        <v>1041529.76</v>
      </c>
      <c r="BS13" s="153">
        <v>650</v>
      </c>
      <c r="BT13" s="154">
        <v>802126</v>
      </c>
      <c r="BU13" s="63">
        <v>7560</v>
      </c>
      <c r="BV13" s="63">
        <v>8400</v>
      </c>
      <c r="BW13" s="63">
        <f t="shared" si="0"/>
        <v>7503</v>
      </c>
      <c r="BX13" s="82">
        <f t="shared" si="15"/>
        <v>7006478.5600000005</v>
      </c>
      <c r="BY13" s="163">
        <v>1009</v>
      </c>
      <c r="BZ13" s="165">
        <v>1410380.2</v>
      </c>
      <c r="CA13" s="82">
        <f t="shared" si="1"/>
        <v>7808604.5600000005</v>
      </c>
      <c r="CB13" s="63">
        <f t="shared" si="16"/>
        <v>8512</v>
      </c>
      <c r="CC13" s="82">
        <f t="shared" si="17"/>
        <v>9218984.76</v>
      </c>
      <c r="CD13" s="63">
        <f t="shared" si="18"/>
        <v>101.33333333333334</v>
      </c>
      <c r="CE13" s="63">
        <f t="shared" si="19"/>
        <v>86.76860346585117</v>
      </c>
      <c r="CF13" s="56">
        <v>1650</v>
      </c>
      <c r="CG13" s="56">
        <v>1777</v>
      </c>
      <c r="CH13" s="56">
        <v>839</v>
      </c>
      <c r="CI13" s="82">
        <v>1501511.69</v>
      </c>
      <c r="CJ13" s="82">
        <v>708929.83</v>
      </c>
      <c r="CK13" s="63">
        <f t="shared" si="20"/>
        <v>107.69696969696969</v>
      </c>
      <c r="CL13" s="21">
        <f t="shared" si="21"/>
        <v>-7</v>
      </c>
      <c r="CM13" s="56">
        <f t="shared" si="22"/>
        <v>112</v>
      </c>
      <c r="CN13" s="63">
        <f t="shared" si="23"/>
        <v>1298</v>
      </c>
    </row>
    <row r="14" spans="1:92" s="21" customFormat="1" ht="15">
      <c r="A14" s="62">
        <v>4010801</v>
      </c>
      <c r="B14" s="5" t="s">
        <v>67</v>
      </c>
      <c r="C14" s="18">
        <v>10360</v>
      </c>
      <c r="D14" s="60"/>
      <c r="E14" s="60"/>
      <c r="F14" s="61"/>
      <c r="G14" s="61"/>
      <c r="H14" s="61"/>
      <c r="I14" s="61"/>
      <c r="J14" s="61"/>
      <c r="K14" s="61"/>
      <c r="L14" s="61"/>
      <c r="M14" s="63"/>
      <c r="N14" s="62"/>
      <c r="O14" s="66"/>
      <c r="P14" s="66"/>
      <c r="Q14" s="63"/>
      <c r="R14" s="56"/>
      <c r="S14" s="56"/>
      <c r="T14" s="56"/>
      <c r="U14" s="63"/>
      <c r="V14" s="56"/>
      <c r="W14" s="56"/>
      <c r="X14" s="63"/>
      <c r="Y14" s="63"/>
      <c r="Z14" s="64"/>
      <c r="AA14" s="63"/>
      <c r="AB14" s="63"/>
      <c r="AC14" s="98">
        <v>9746863.75</v>
      </c>
      <c r="AD14" s="56">
        <v>1075</v>
      </c>
      <c r="AE14" s="56"/>
      <c r="AF14" s="56">
        <v>2150</v>
      </c>
      <c r="AG14" s="56">
        <v>0</v>
      </c>
      <c r="AH14" s="56">
        <v>0</v>
      </c>
      <c r="AI14" s="56">
        <v>1717</v>
      </c>
      <c r="AJ14" s="56">
        <v>1631819.63</v>
      </c>
      <c r="AK14" s="56">
        <v>2360</v>
      </c>
      <c r="AL14" s="56">
        <v>1075</v>
      </c>
      <c r="AM14" s="56">
        <f t="shared" si="2"/>
        <v>3225</v>
      </c>
      <c r="AN14" s="56">
        <v>3592</v>
      </c>
      <c r="AO14" s="56"/>
      <c r="AP14" s="56">
        <v>3027</v>
      </c>
      <c r="AQ14" s="56">
        <f t="shared" si="3"/>
        <v>2154</v>
      </c>
      <c r="AR14" s="56">
        <v>642</v>
      </c>
      <c r="AS14" s="56">
        <f t="shared" si="4"/>
        <v>2796</v>
      </c>
      <c r="AT14" s="82">
        <f t="shared" si="5"/>
        <v>2047140.0599999998</v>
      </c>
      <c r="AU14" s="82">
        <v>600443.34</v>
      </c>
      <c r="AV14" s="63">
        <v>740</v>
      </c>
      <c r="AW14" s="63">
        <v>3650</v>
      </c>
      <c r="AX14" s="63">
        <f t="shared" si="6"/>
        <v>3536</v>
      </c>
      <c r="AY14" s="82">
        <f t="shared" si="7"/>
        <v>2647583.4</v>
      </c>
      <c r="AZ14" s="82">
        <v>919642.4</v>
      </c>
      <c r="BA14" s="109">
        <v>143</v>
      </c>
      <c r="BB14" s="82"/>
      <c r="BC14" s="63">
        <v>4900</v>
      </c>
      <c r="BD14" s="63">
        <v>3650</v>
      </c>
      <c r="BE14" s="63">
        <f t="shared" si="8"/>
        <v>3679</v>
      </c>
      <c r="BF14" s="82">
        <f t="shared" si="9"/>
        <v>3567225.8</v>
      </c>
      <c r="BG14" s="106">
        <v>177714.68</v>
      </c>
      <c r="BH14" s="123">
        <v>1210</v>
      </c>
      <c r="BI14" s="141">
        <v>907</v>
      </c>
      <c r="BJ14" s="147">
        <f t="shared" si="10"/>
        <v>5807</v>
      </c>
      <c r="BK14" s="29">
        <f t="shared" si="11"/>
        <v>4889</v>
      </c>
      <c r="BL14" s="123">
        <v>1464680.8</v>
      </c>
      <c r="BM14" s="82">
        <f t="shared" si="12"/>
        <v>3744940.48</v>
      </c>
      <c r="BN14" s="63">
        <v>901</v>
      </c>
      <c r="BO14" s="63">
        <v>5800</v>
      </c>
      <c r="BP14" s="63">
        <f t="shared" si="13"/>
        <v>5790</v>
      </c>
      <c r="BQ14" s="82">
        <f t="shared" si="14"/>
        <v>5209621.28</v>
      </c>
      <c r="BR14" s="82">
        <v>1090642.48</v>
      </c>
      <c r="BS14" s="153">
        <v>1162</v>
      </c>
      <c r="BT14" s="154">
        <v>1406577.76</v>
      </c>
      <c r="BU14" s="63">
        <v>7000</v>
      </c>
      <c r="BV14" s="63">
        <v>8680</v>
      </c>
      <c r="BW14" s="63">
        <f t="shared" si="0"/>
        <v>6952</v>
      </c>
      <c r="BX14" s="82">
        <f t="shared" si="15"/>
        <v>6300263.76</v>
      </c>
      <c r="BY14" s="163">
        <v>1656</v>
      </c>
      <c r="BZ14" s="165">
        <v>2305284.48</v>
      </c>
      <c r="CA14" s="82">
        <f t="shared" si="1"/>
        <v>7706841.52</v>
      </c>
      <c r="CB14" s="63">
        <f t="shared" si="16"/>
        <v>8608</v>
      </c>
      <c r="CC14" s="82">
        <f t="shared" si="17"/>
        <v>10012126</v>
      </c>
      <c r="CD14" s="63">
        <f t="shared" si="18"/>
        <v>99.17050691244239</v>
      </c>
      <c r="CE14" s="63">
        <f t="shared" si="19"/>
        <v>83.08880308880309</v>
      </c>
      <c r="CF14" s="56">
        <v>1792</v>
      </c>
      <c r="CG14" s="56">
        <v>1717</v>
      </c>
      <c r="CH14" s="56">
        <v>437</v>
      </c>
      <c r="CI14" s="82">
        <v>1631819.63</v>
      </c>
      <c r="CJ14" s="82">
        <v>415320.43</v>
      </c>
      <c r="CK14" s="63">
        <f t="shared" si="20"/>
        <v>95.81473214285714</v>
      </c>
      <c r="CL14" s="21">
        <f t="shared" si="21"/>
        <v>29</v>
      </c>
      <c r="CM14" s="56">
        <f t="shared" si="22"/>
        <v>-72</v>
      </c>
      <c r="CN14" s="63">
        <f t="shared" si="23"/>
        <v>1752</v>
      </c>
    </row>
    <row r="15" spans="1:92" s="21" customFormat="1" ht="15">
      <c r="A15" s="62">
        <v>4010901</v>
      </c>
      <c r="B15" s="5" t="s">
        <v>68</v>
      </c>
      <c r="C15" s="61">
        <v>2490</v>
      </c>
      <c r="D15" s="60"/>
      <c r="E15" s="60"/>
      <c r="F15" s="61"/>
      <c r="G15" s="61"/>
      <c r="H15" s="61"/>
      <c r="I15" s="61"/>
      <c r="J15" s="61"/>
      <c r="K15" s="61"/>
      <c r="L15" s="61"/>
      <c r="M15" s="63"/>
      <c r="N15" s="62"/>
      <c r="O15" s="66"/>
      <c r="P15" s="66"/>
      <c r="Q15" s="63"/>
      <c r="R15" s="56"/>
      <c r="S15" s="56"/>
      <c r="T15" s="56"/>
      <c r="U15" s="63"/>
      <c r="V15" s="56"/>
      <c r="W15" s="56"/>
      <c r="X15" s="63"/>
      <c r="Y15" s="63"/>
      <c r="Z15" s="64"/>
      <c r="AA15" s="63"/>
      <c r="AB15" s="63"/>
      <c r="AC15" s="98">
        <v>2884810.02</v>
      </c>
      <c r="AD15" s="56">
        <v>120</v>
      </c>
      <c r="AE15" s="56"/>
      <c r="AF15" s="56">
        <v>600</v>
      </c>
      <c r="AG15" s="56">
        <v>120</v>
      </c>
      <c r="AH15" s="56">
        <v>115045.2</v>
      </c>
      <c r="AI15" s="56">
        <v>240</v>
      </c>
      <c r="AJ15" s="56">
        <v>230090.4</v>
      </c>
      <c r="AK15" s="56">
        <v>608</v>
      </c>
      <c r="AL15" s="56">
        <v>210</v>
      </c>
      <c r="AM15" s="56">
        <f t="shared" si="2"/>
        <v>810</v>
      </c>
      <c r="AN15" s="56">
        <v>1017</v>
      </c>
      <c r="AO15" s="56"/>
      <c r="AP15" s="56">
        <v>934</v>
      </c>
      <c r="AQ15" s="56">
        <f t="shared" si="3"/>
        <v>579</v>
      </c>
      <c r="AR15" s="56">
        <v>234</v>
      </c>
      <c r="AS15" s="56">
        <f t="shared" si="4"/>
        <v>813</v>
      </c>
      <c r="AT15" s="82">
        <f t="shared" si="5"/>
        <v>555093.09</v>
      </c>
      <c r="AU15" s="82">
        <v>217065.42</v>
      </c>
      <c r="AV15" s="63">
        <v>217</v>
      </c>
      <c r="AW15" s="63">
        <v>1229</v>
      </c>
      <c r="AX15" s="63">
        <f t="shared" si="6"/>
        <v>1030</v>
      </c>
      <c r="AY15" s="82">
        <f t="shared" si="7"/>
        <v>772158.51</v>
      </c>
      <c r="AZ15" s="82">
        <v>273131.39</v>
      </c>
      <c r="BA15" s="109">
        <v>214</v>
      </c>
      <c r="BB15" s="82"/>
      <c r="BC15" s="63">
        <v>1443</v>
      </c>
      <c r="BD15" s="63">
        <v>1229</v>
      </c>
      <c r="BE15" s="63">
        <f t="shared" si="8"/>
        <v>1244</v>
      </c>
      <c r="BF15" s="82">
        <f t="shared" si="9"/>
        <v>1045289.9</v>
      </c>
      <c r="BG15" s="106">
        <v>269355.38</v>
      </c>
      <c r="BH15" s="123">
        <v>200</v>
      </c>
      <c r="BI15" s="141">
        <v>216</v>
      </c>
      <c r="BJ15" s="147">
        <f t="shared" si="10"/>
        <v>1659</v>
      </c>
      <c r="BK15" s="29">
        <f t="shared" si="11"/>
        <v>1444</v>
      </c>
      <c r="BL15" s="123">
        <v>251734</v>
      </c>
      <c r="BM15" s="82">
        <f t="shared" si="12"/>
        <v>1314645.28</v>
      </c>
      <c r="BN15" s="63">
        <v>206</v>
      </c>
      <c r="BO15" s="63">
        <v>1642</v>
      </c>
      <c r="BP15" s="63">
        <f t="shared" si="13"/>
        <v>1650</v>
      </c>
      <c r="BQ15" s="82">
        <f t="shared" si="14"/>
        <v>1566379.28</v>
      </c>
      <c r="BR15" s="82">
        <v>259286.02</v>
      </c>
      <c r="BS15" s="153">
        <v>208</v>
      </c>
      <c r="BT15" s="154">
        <v>280099.04</v>
      </c>
      <c r="BU15" s="63">
        <v>1862</v>
      </c>
      <c r="BV15" s="63">
        <v>2082</v>
      </c>
      <c r="BW15" s="63">
        <f t="shared" si="0"/>
        <v>1858</v>
      </c>
      <c r="BX15" s="82">
        <f t="shared" si="15"/>
        <v>1825665.3</v>
      </c>
      <c r="BY15" s="163">
        <v>201</v>
      </c>
      <c r="BZ15" s="165">
        <v>307540.05</v>
      </c>
      <c r="CA15" s="82">
        <f t="shared" si="1"/>
        <v>2105764.34</v>
      </c>
      <c r="CB15" s="63">
        <f t="shared" si="16"/>
        <v>2059</v>
      </c>
      <c r="CC15" s="82">
        <f t="shared" si="17"/>
        <v>2413304.3899999997</v>
      </c>
      <c r="CD15" s="63">
        <f t="shared" si="18"/>
        <v>98.89529298751201</v>
      </c>
      <c r="CE15" s="63">
        <f t="shared" si="19"/>
        <v>82.69076305220884</v>
      </c>
      <c r="CF15" s="56">
        <v>359</v>
      </c>
      <c r="CG15" s="56">
        <f>AG15+AI15</f>
        <v>360</v>
      </c>
      <c r="CH15" s="56">
        <v>219</v>
      </c>
      <c r="CI15" s="82">
        <f>AH15+AJ15</f>
        <v>345135.6</v>
      </c>
      <c r="CJ15" s="82">
        <v>209957.49</v>
      </c>
      <c r="CK15" s="63">
        <f t="shared" si="20"/>
        <v>100.27855153203342</v>
      </c>
      <c r="CL15" s="21">
        <f t="shared" si="21"/>
        <v>15</v>
      </c>
      <c r="CM15" s="56">
        <f t="shared" si="22"/>
        <v>-23</v>
      </c>
      <c r="CN15" s="63">
        <f t="shared" si="23"/>
        <v>431</v>
      </c>
    </row>
    <row r="16" spans="1:92" s="21" customFormat="1" ht="15">
      <c r="A16" s="62">
        <v>4011001</v>
      </c>
      <c r="B16" s="5" t="s">
        <v>69</v>
      </c>
      <c r="C16" s="61">
        <v>3750</v>
      </c>
      <c r="D16" s="60"/>
      <c r="E16" s="60"/>
      <c r="F16" s="61"/>
      <c r="G16" s="61"/>
      <c r="H16" s="61"/>
      <c r="I16" s="61"/>
      <c r="J16" s="61"/>
      <c r="K16" s="61"/>
      <c r="L16" s="61"/>
      <c r="M16" s="63"/>
      <c r="N16" s="62"/>
      <c r="O16" s="66"/>
      <c r="P16" s="66"/>
      <c r="Q16" s="63"/>
      <c r="R16" s="56"/>
      <c r="S16" s="56"/>
      <c r="T16" s="56"/>
      <c r="U16" s="63"/>
      <c r="V16" s="56"/>
      <c r="W16" s="56"/>
      <c r="X16" s="63"/>
      <c r="Y16" s="63"/>
      <c r="Z16" s="64"/>
      <c r="AA16" s="63"/>
      <c r="AB16" s="63"/>
      <c r="AC16" s="98">
        <v>4273241.97</v>
      </c>
      <c r="AD16" s="56">
        <v>0</v>
      </c>
      <c r="AE16" s="56"/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184</v>
      </c>
      <c r="AL16" s="56">
        <v>417</v>
      </c>
      <c r="AM16" s="56">
        <f t="shared" si="2"/>
        <v>417</v>
      </c>
      <c r="AN16" s="56">
        <v>870</v>
      </c>
      <c r="AO16" s="56"/>
      <c r="AP16" s="56">
        <v>480</v>
      </c>
      <c r="AQ16" s="56">
        <f t="shared" si="3"/>
        <v>0</v>
      </c>
      <c r="AR16" s="56">
        <v>462</v>
      </c>
      <c r="AS16" s="56">
        <f t="shared" si="4"/>
        <v>462</v>
      </c>
      <c r="AT16" s="82">
        <f t="shared" si="5"/>
        <v>0</v>
      </c>
      <c r="AU16" s="82">
        <v>400743.42</v>
      </c>
      <c r="AV16" s="63">
        <v>261</v>
      </c>
      <c r="AW16" s="63">
        <v>1287</v>
      </c>
      <c r="AX16" s="63">
        <f t="shared" si="6"/>
        <v>723</v>
      </c>
      <c r="AY16" s="82">
        <f t="shared" si="7"/>
        <v>400743.42</v>
      </c>
      <c r="AZ16" s="82">
        <v>307176.12</v>
      </c>
      <c r="BA16" s="109">
        <v>85</v>
      </c>
      <c r="BB16" s="82"/>
      <c r="BC16" s="63">
        <v>1707</v>
      </c>
      <c r="BD16" s="63">
        <v>808</v>
      </c>
      <c r="BE16" s="63">
        <f t="shared" si="8"/>
        <v>808</v>
      </c>
      <c r="BF16" s="82">
        <f t="shared" si="9"/>
        <v>707919.54</v>
      </c>
      <c r="BG16" s="106">
        <v>100038.2</v>
      </c>
      <c r="BH16" s="123">
        <v>656</v>
      </c>
      <c r="BI16" s="141">
        <v>320</v>
      </c>
      <c r="BJ16" s="147">
        <f t="shared" si="10"/>
        <v>2027</v>
      </c>
      <c r="BK16" s="29">
        <f t="shared" si="11"/>
        <v>1464</v>
      </c>
      <c r="BL16" s="123">
        <v>772059.52</v>
      </c>
      <c r="BM16" s="82">
        <f t="shared" si="12"/>
        <v>807957.74</v>
      </c>
      <c r="BN16" s="63">
        <v>331</v>
      </c>
      <c r="BO16" s="63">
        <v>1776</v>
      </c>
      <c r="BP16" s="63">
        <f t="shared" si="13"/>
        <v>1795</v>
      </c>
      <c r="BQ16" s="82">
        <f t="shared" si="14"/>
        <v>1580017.26</v>
      </c>
      <c r="BR16" s="82">
        <v>389560.52</v>
      </c>
      <c r="BS16" s="153">
        <v>220</v>
      </c>
      <c r="BT16" s="154">
        <v>259010.4</v>
      </c>
      <c r="BU16" s="63">
        <v>2276</v>
      </c>
      <c r="BV16" s="63">
        <v>2796</v>
      </c>
      <c r="BW16" s="63">
        <f t="shared" si="0"/>
        <v>2015</v>
      </c>
      <c r="BX16" s="82">
        <f t="shared" si="15"/>
        <v>1969577.78</v>
      </c>
      <c r="BY16" s="163">
        <v>350</v>
      </c>
      <c r="BZ16" s="165">
        <v>475930</v>
      </c>
      <c r="CA16" s="82">
        <f t="shared" si="1"/>
        <v>2228588.18</v>
      </c>
      <c r="CB16" s="63">
        <f t="shared" si="16"/>
        <v>2365</v>
      </c>
      <c r="CC16" s="82">
        <f t="shared" si="17"/>
        <v>2704518.18</v>
      </c>
      <c r="CD16" s="63">
        <f t="shared" si="18"/>
        <v>84.58512160228898</v>
      </c>
      <c r="CE16" s="63">
        <f t="shared" si="19"/>
        <v>63.06666666666667</v>
      </c>
      <c r="CF16" s="56">
        <v>0</v>
      </c>
      <c r="CG16" s="56">
        <f>AG16+AI16</f>
        <v>0</v>
      </c>
      <c r="CH16" s="56"/>
      <c r="CI16" s="82">
        <f>AH16+AJ16</f>
        <v>0</v>
      </c>
      <c r="CJ16" s="82"/>
      <c r="CK16" s="63">
        <v>0</v>
      </c>
      <c r="CL16" s="21">
        <f t="shared" si="21"/>
        <v>-479</v>
      </c>
      <c r="CM16" s="56">
        <f t="shared" si="22"/>
        <v>-431</v>
      </c>
      <c r="CN16" s="63">
        <f t="shared" si="23"/>
        <v>1385</v>
      </c>
    </row>
    <row r="17" spans="1:92" s="21" customFormat="1" ht="15">
      <c r="A17" s="62">
        <v>4011101</v>
      </c>
      <c r="B17" s="5" t="s">
        <v>70</v>
      </c>
      <c r="C17" s="61">
        <v>8010</v>
      </c>
      <c r="D17" s="60"/>
      <c r="E17" s="60"/>
      <c r="F17" s="61"/>
      <c r="G17" s="61"/>
      <c r="H17" s="61"/>
      <c r="I17" s="61"/>
      <c r="J17" s="61"/>
      <c r="K17" s="61"/>
      <c r="L17" s="61"/>
      <c r="M17" s="63"/>
      <c r="N17" s="62"/>
      <c r="O17" s="66"/>
      <c r="P17" s="66"/>
      <c r="Q17" s="63"/>
      <c r="R17" s="56"/>
      <c r="S17" s="56"/>
      <c r="T17" s="56"/>
      <c r="U17" s="63"/>
      <c r="V17" s="56"/>
      <c r="W17" s="56"/>
      <c r="X17" s="63"/>
      <c r="Y17" s="63"/>
      <c r="Z17" s="64"/>
      <c r="AA17" s="63"/>
      <c r="AB17" s="63"/>
      <c r="AC17" s="98">
        <v>8864892.3</v>
      </c>
      <c r="AD17" s="56">
        <v>365</v>
      </c>
      <c r="AE17" s="56"/>
      <c r="AF17" s="56">
        <v>1975</v>
      </c>
      <c r="AG17" s="56">
        <v>395</v>
      </c>
      <c r="AH17" s="56">
        <v>359777.85</v>
      </c>
      <c r="AI17" s="56">
        <v>856</v>
      </c>
      <c r="AJ17" s="56">
        <v>779670.48</v>
      </c>
      <c r="AK17" s="56">
        <v>2102</v>
      </c>
      <c r="AL17" s="56">
        <v>805</v>
      </c>
      <c r="AM17" s="56">
        <f t="shared" si="2"/>
        <v>2780</v>
      </c>
      <c r="AN17" s="56">
        <v>3352</v>
      </c>
      <c r="AO17" s="56"/>
      <c r="AP17" s="56">
        <v>3270</v>
      </c>
      <c r="AQ17" s="56">
        <f t="shared" si="3"/>
        <v>1962</v>
      </c>
      <c r="AR17" s="56">
        <v>889</v>
      </c>
      <c r="AS17" s="56">
        <f t="shared" si="4"/>
        <v>2851</v>
      </c>
      <c r="AT17" s="82">
        <f t="shared" si="5"/>
        <v>1787048.46</v>
      </c>
      <c r="AU17" s="82">
        <v>806272.47</v>
      </c>
      <c r="AV17" s="63">
        <v>528</v>
      </c>
      <c r="AW17" s="63">
        <v>4248</v>
      </c>
      <c r="AX17" s="63">
        <f t="shared" si="6"/>
        <v>3379</v>
      </c>
      <c r="AY17" s="82">
        <f t="shared" si="7"/>
        <v>2593320.9299999997</v>
      </c>
      <c r="AZ17" s="82">
        <v>641773.44</v>
      </c>
      <c r="BA17" s="109">
        <v>899</v>
      </c>
      <c r="BB17" s="82"/>
      <c r="BC17" s="63">
        <v>5025</v>
      </c>
      <c r="BD17" s="63">
        <v>4248</v>
      </c>
      <c r="BE17" s="63">
        <f t="shared" si="8"/>
        <v>4278</v>
      </c>
      <c r="BF17" s="82">
        <f t="shared" si="9"/>
        <v>3235094.3699999996</v>
      </c>
      <c r="BG17" s="106">
        <v>1092716.52</v>
      </c>
      <c r="BH17" s="123">
        <v>963</v>
      </c>
      <c r="BI17" s="141">
        <v>777</v>
      </c>
      <c r="BJ17" s="147">
        <f t="shared" si="10"/>
        <v>5802</v>
      </c>
      <c r="BK17" s="29">
        <f t="shared" si="11"/>
        <v>5241</v>
      </c>
      <c r="BL17" s="123">
        <v>1185307.24</v>
      </c>
      <c r="BM17" s="82">
        <f t="shared" si="12"/>
        <v>4327810.89</v>
      </c>
      <c r="BN17" s="63">
        <v>810</v>
      </c>
      <c r="BO17" s="63">
        <v>6015</v>
      </c>
      <c r="BP17" s="63">
        <f t="shared" si="13"/>
        <v>6051</v>
      </c>
      <c r="BQ17" s="82">
        <f t="shared" si="14"/>
        <v>5513118.13</v>
      </c>
      <c r="BR17" s="82">
        <v>997458.3</v>
      </c>
      <c r="BS17" s="153">
        <v>841</v>
      </c>
      <c r="BT17" s="154">
        <v>1028811.83</v>
      </c>
      <c r="BU17" s="63">
        <v>6792</v>
      </c>
      <c r="BV17" s="63">
        <v>7510</v>
      </c>
      <c r="BW17" s="63">
        <f t="shared" si="0"/>
        <v>6892</v>
      </c>
      <c r="BX17" s="82">
        <f t="shared" si="15"/>
        <v>6510576.43</v>
      </c>
      <c r="BY17" s="163">
        <v>688</v>
      </c>
      <c r="BZ17" s="165">
        <v>956237.44</v>
      </c>
      <c r="CA17" s="82">
        <f t="shared" si="1"/>
        <v>7539388.26</v>
      </c>
      <c r="CB17" s="63">
        <f t="shared" si="16"/>
        <v>7580</v>
      </c>
      <c r="CC17" s="82">
        <f t="shared" si="17"/>
        <v>8495625.7</v>
      </c>
      <c r="CD17" s="63">
        <f t="shared" si="18"/>
        <v>100.93209054593875</v>
      </c>
      <c r="CE17" s="63">
        <f t="shared" si="19"/>
        <v>94.63171036204744</v>
      </c>
      <c r="CF17" s="56">
        <v>1182</v>
      </c>
      <c r="CG17" s="56">
        <v>1246</v>
      </c>
      <c r="CH17" s="56">
        <v>716</v>
      </c>
      <c r="CI17" s="82">
        <v>1134894.18</v>
      </c>
      <c r="CJ17" s="82">
        <v>652154.28</v>
      </c>
      <c r="CK17" s="63">
        <f t="shared" si="20"/>
        <v>105.41455160744502</v>
      </c>
      <c r="CL17" s="21">
        <f t="shared" si="21"/>
        <v>30</v>
      </c>
      <c r="CM17" s="56">
        <f t="shared" si="22"/>
        <v>70</v>
      </c>
      <c r="CN17" s="63">
        <f t="shared" si="23"/>
        <v>430</v>
      </c>
    </row>
    <row r="18" spans="1:92" s="21" customFormat="1" ht="15">
      <c r="A18" s="62">
        <v>4011201</v>
      </c>
      <c r="B18" s="5" t="s">
        <v>71</v>
      </c>
      <c r="C18" s="61">
        <v>2665</v>
      </c>
      <c r="D18" s="60"/>
      <c r="E18" s="60"/>
      <c r="F18" s="61"/>
      <c r="G18" s="61"/>
      <c r="H18" s="61"/>
      <c r="I18" s="61"/>
      <c r="J18" s="61"/>
      <c r="K18" s="61"/>
      <c r="L18" s="61"/>
      <c r="M18" s="63"/>
      <c r="N18" s="62"/>
      <c r="O18" s="66"/>
      <c r="P18" s="66"/>
      <c r="Q18" s="63"/>
      <c r="R18" s="56"/>
      <c r="S18" s="56"/>
      <c r="T18" s="56"/>
      <c r="U18" s="63"/>
      <c r="V18" s="56"/>
      <c r="W18" s="56"/>
      <c r="X18" s="63"/>
      <c r="Y18" s="63"/>
      <c r="Z18" s="64"/>
      <c r="AA18" s="63"/>
      <c r="AB18" s="63"/>
      <c r="AC18" s="98">
        <v>3571846.65</v>
      </c>
      <c r="AD18" s="56">
        <v>0</v>
      </c>
      <c r="AE18" s="56"/>
      <c r="AF18" s="56">
        <v>450</v>
      </c>
      <c r="AG18" s="56">
        <v>0</v>
      </c>
      <c r="AH18" s="56">
        <v>0</v>
      </c>
      <c r="AI18" s="56">
        <v>239</v>
      </c>
      <c r="AJ18" s="56">
        <v>260770.51</v>
      </c>
      <c r="AK18" s="56">
        <v>466</v>
      </c>
      <c r="AL18" s="56">
        <v>290</v>
      </c>
      <c r="AM18" s="56">
        <f t="shared" si="2"/>
        <v>740</v>
      </c>
      <c r="AN18" s="56">
        <v>1030</v>
      </c>
      <c r="AO18" s="56"/>
      <c r="AP18" s="56">
        <v>803</v>
      </c>
      <c r="AQ18" s="56">
        <f t="shared" si="3"/>
        <v>448</v>
      </c>
      <c r="AR18" s="56">
        <v>289</v>
      </c>
      <c r="AS18" s="56">
        <f t="shared" si="4"/>
        <v>737</v>
      </c>
      <c r="AT18" s="82">
        <f t="shared" si="5"/>
        <v>488808.32</v>
      </c>
      <c r="AU18" s="82">
        <v>307426.64</v>
      </c>
      <c r="AV18" s="63">
        <v>293</v>
      </c>
      <c r="AW18" s="63">
        <v>1320</v>
      </c>
      <c r="AX18" s="63">
        <f t="shared" si="6"/>
        <v>1030</v>
      </c>
      <c r="AY18" s="82">
        <f t="shared" si="7"/>
        <v>796234.96</v>
      </c>
      <c r="AZ18" s="82">
        <v>421975.67</v>
      </c>
      <c r="BA18" s="109">
        <v>295</v>
      </c>
      <c r="BB18" s="82"/>
      <c r="BC18" s="63">
        <v>1610</v>
      </c>
      <c r="BD18" s="63">
        <v>1320</v>
      </c>
      <c r="BE18" s="63">
        <f t="shared" si="8"/>
        <v>1325</v>
      </c>
      <c r="BF18" s="82">
        <f t="shared" si="9"/>
        <v>1218210.63</v>
      </c>
      <c r="BG18" s="106">
        <v>424856.05</v>
      </c>
      <c r="BH18" s="123">
        <v>270</v>
      </c>
      <c r="BI18" s="141">
        <v>290</v>
      </c>
      <c r="BJ18" s="147">
        <f t="shared" si="10"/>
        <v>1900</v>
      </c>
      <c r="BK18" s="29">
        <f t="shared" si="11"/>
        <v>1595</v>
      </c>
      <c r="BL18" s="123">
        <v>388851.3</v>
      </c>
      <c r="BM18" s="82">
        <f t="shared" si="12"/>
        <v>1643066.68</v>
      </c>
      <c r="BN18" s="63">
        <v>278</v>
      </c>
      <c r="BO18" s="63">
        <v>1900</v>
      </c>
      <c r="BP18" s="63">
        <f t="shared" si="13"/>
        <v>1873</v>
      </c>
      <c r="BQ18" s="82">
        <f t="shared" si="14"/>
        <v>2031917.98</v>
      </c>
      <c r="BR18" s="82">
        <v>400372.82</v>
      </c>
      <c r="BS18" s="153">
        <v>297</v>
      </c>
      <c r="BT18" s="154">
        <v>427736.43</v>
      </c>
      <c r="BU18" s="63">
        <v>2190</v>
      </c>
      <c r="BV18" s="63">
        <v>2480</v>
      </c>
      <c r="BW18" s="63">
        <f t="shared" si="0"/>
        <v>2170</v>
      </c>
      <c r="BX18" s="82">
        <f t="shared" si="15"/>
        <v>2432290.8</v>
      </c>
      <c r="BY18" s="163">
        <v>254</v>
      </c>
      <c r="BZ18" s="165">
        <v>421594.28</v>
      </c>
      <c r="CA18" s="82">
        <f t="shared" si="1"/>
        <v>2860027.23</v>
      </c>
      <c r="CB18" s="63">
        <f t="shared" si="16"/>
        <v>2424</v>
      </c>
      <c r="CC18" s="82">
        <f t="shared" si="17"/>
        <v>3281621.51</v>
      </c>
      <c r="CD18" s="63">
        <f t="shared" si="18"/>
        <v>97.74193548387096</v>
      </c>
      <c r="CE18" s="63">
        <f t="shared" si="19"/>
        <v>90.95684803001876</v>
      </c>
      <c r="CF18" s="56">
        <v>200</v>
      </c>
      <c r="CG18" s="56">
        <f>AG18+AI18</f>
        <v>239</v>
      </c>
      <c r="CH18" s="56">
        <v>209</v>
      </c>
      <c r="CI18" s="82">
        <f>AH18+AJ18</f>
        <v>260770.51</v>
      </c>
      <c r="CJ18" s="82">
        <v>228037.81</v>
      </c>
      <c r="CK18" s="63">
        <f t="shared" si="20"/>
        <v>119.5</v>
      </c>
      <c r="CL18" s="21">
        <f t="shared" si="21"/>
        <v>5</v>
      </c>
      <c r="CM18" s="56">
        <f t="shared" si="22"/>
        <v>-56</v>
      </c>
      <c r="CN18" s="63">
        <f t="shared" si="23"/>
        <v>241</v>
      </c>
    </row>
    <row r="19" spans="1:92" s="21" customFormat="1" ht="15">
      <c r="A19" s="62">
        <v>4011401</v>
      </c>
      <c r="B19" s="5" t="s">
        <v>72</v>
      </c>
      <c r="C19" s="61">
        <v>3680</v>
      </c>
      <c r="D19" s="60"/>
      <c r="E19" s="60"/>
      <c r="F19" s="61"/>
      <c r="G19" s="61"/>
      <c r="H19" s="61"/>
      <c r="I19" s="61"/>
      <c r="J19" s="61"/>
      <c r="K19" s="61"/>
      <c r="L19" s="61"/>
      <c r="M19" s="63"/>
      <c r="N19" s="62"/>
      <c r="O19" s="66"/>
      <c r="P19" s="66"/>
      <c r="Q19" s="63"/>
      <c r="R19" s="56"/>
      <c r="S19" s="56"/>
      <c r="T19" s="56"/>
      <c r="U19" s="63"/>
      <c r="V19" s="56"/>
      <c r="W19" s="56"/>
      <c r="X19" s="63"/>
      <c r="Y19" s="63"/>
      <c r="Z19" s="64"/>
      <c r="AA19" s="63"/>
      <c r="AB19" s="63"/>
      <c r="AC19" s="98">
        <v>3986384.24</v>
      </c>
      <c r="AD19" s="56">
        <v>0</v>
      </c>
      <c r="AE19" s="56"/>
      <c r="AF19" s="56">
        <v>788</v>
      </c>
      <c r="AG19" s="56">
        <v>0</v>
      </c>
      <c r="AH19" s="56">
        <v>0</v>
      </c>
      <c r="AI19" s="56">
        <v>396</v>
      </c>
      <c r="AJ19" s="56">
        <v>350947.08</v>
      </c>
      <c r="AK19" s="56">
        <v>825</v>
      </c>
      <c r="AL19" s="56">
        <v>393</v>
      </c>
      <c r="AM19" s="56">
        <f t="shared" si="2"/>
        <v>1181</v>
      </c>
      <c r="AN19" s="56">
        <v>1494</v>
      </c>
      <c r="AO19" s="56"/>
      <c r="AP19" s="56">
        <v>1289</v>
      </c>
      <c r="AQ19" s="56">
        <f t="shared" si="3"/>
        <v>755</v>
      </c>
      <c r="AR19" s="56">
        <v>380</v>
      </c>
      <c r="AS19" s="56">
        <f t="shared" si="4"/>
        <v>1135</v>
      </c>
      <c r="AT19" s="82">
        <f t="shared" si="5"/>
        <v>669103.65</v>
      </c>
      <c r="AU19" s="82">
        <v>328867.2</v>
      </c>
      <c r="AV19" s="63">
        <v>351</v>
      </c>
      <c r="AW19" s="63">
        <v>1859</v>
      </c>
      <c r="AX19" s="63">
        <f t="shared" si="6"/>
        <v>1486</v>
      </c>
      <c r="AY19" s="82">
        <f t="shared" si="7"/>
        <v>997970.8500000001</v>
      </c>
      <c r="AZ19" s="82">
        <v>411919.56</v>
      </c>
      <c r="BA19" s="109">
        <v>338</v>
      </c>
      <c r="BB19" s="82"/>
      <c r="BC19" s="63">
        <v>2169</v>
      </c>
      <c r="BD19" s="63">
        <v>1824</v>
      </c>
      <c r="BE19" s="63">
        <f t="shared" si="8"/>
        <v>1824</v>
      </c>
      <c r="BF19" s="82">
        <f t="shared" si="9"/>
        <v>1409890.4100000001</v>
      </c>
      <c r="BG19" s="106">
        <v>396663.28</v>
      </c>
      <c r="BH19" s="123">
        <v>302</v>
      </c>
      <c r="BI19" s="141">
        <v>351</v>
      </c>
      <c r="BJ19" s="147">
        <f t="shared" si="10"/>
        <v>2520</v>
      </c>
      <c r="BK19" s="29">
        <f t="shared" si="11"/>
        <v>2126</v>
      </c>
      <c r="BL19" s="123">
        <v>354415.12</v>
      </c>
      <c r="BM19" s="82">
        <f t="shared" si="12"/>
        <v>1806553.6900000002</v>
      </c>
      <c r="BN19" s="63">
        <v>325</v>
      </c>
      <c r="BO19" s="63">
        <v>2465</v>
      </c>
      <c r="BP19" s="63">
        <f t="shared" si="13"/>
        <v>2451</v>
      </c>
      <c r="BQ19" s="82">
        <f t="shared" si="14"/>
        <v>2160968.81</v>
      </c>
      <c r="BR19" s="82">
        <v>381407</v>
      </c>
      <c r="BS19" s="153">
        <v>437</v>
      </c>
      <c r="BT19" s="154">
        <v>537964.48</v>
      </c>
      <c r="BU19" s="63">
        <v>2912</v>
      </c>
      <c r="BV19" s="63">
        <v>3323</v>
      </c>
      <c r="BW19" s="63">
        <f t="shared" si="0"/>
        <v>2888</v>
      </c>
      <c r="BX19" s="82">
        <f t="shared" si="15"/>
        <v>2542375.81</v>
      </c>
      <c r="BY19" s="163">
        <v>349</v>
      </c>
      <c r="BZ19" s="165">
        <v>493318.48</v>
      </c>
      <c r="CA19" s="82">
        <f t="shared" si="1"/>
        <v>3080340.29</v>
      </c>
      <c r="CB19" s="63">
        <f t="shared" si="16"/>
        <v>3237</v>
      </c>
      <c r="CC19" s="82">
        <f t="shared" si="17"/>
        <v>3573658.77</v>
      </c>
      <c r="CD19" s="63">
        <f t="shared" si="18"/>
        <v>97.41197712910021</v>
      </c>
      <c r="CE19" s="63">
        <f t="shared" si="19"/>
        <v>87.96195652173913</v>
      </c>
      <c r="CF19" s="56">
        <v>395</v>
      </c>
      <c r="CG19" s="56">
        <f>AG19+AI19</f>
        <v>396</v>
      </c>
      <c r="CH19" s="56">
        <v>359</v>
      </c>
      <c r="CI19" s="82">
        <f>AH19+AJ19</f>
        <v>350947.08</v>
      </c>
      <c r="CJ19" s="82">
        <v>318156.57</v>
      </c>
      <c r="CK19" s="63">
        <f t="shared" si="20"/>
        <v>100.25316455696202</v>
      </c>
      <c r="CL19" s="21">
        <f t="shared" si="21"/>
        <v>-35</v>
      </c>
      <c r="CM19" s="56">
        <f t="shared" si="22"/>
        <v>-86</v>
      </c>
      <c r="CN19" s="56">
        <f t="shared" si="23"/>
        <v>443</v>
      </c>
    </row>
    <row r="20" spans="1:92" s="21" customFormat="1" ht="15">
      <c r="A20" s="62">
        <v>4011501</v>
      </c>
      <c r="B20" s="5" t="s">
        <v>73</v>
      </c>
      <c r="C20" s="61">
        <v>4890</v>
      </c>
      <c r="D20" s="60"/>
      <c r="E20" s="60"/>
      <c r="F20" s="61"/>
      <c r="G20" s="61"/>
      <c r="H20" s="61"/>
      <c r="I20" s="61"/>
      <c r="J20" s="61"/>
      <c r="K20" s="61"/>
      <c r="L20" s="61"/>
      <c r="M20" s="63"/>
      <c r="N20" s="62"/>
      <c r="O20" s="66"/>
      <c r="P20" s="66"/>
      <c r="Q20" s="63"/>
      <c r="R20" s="56"/>
      <c r="S20" s="56"/>
      <c r="T20" s="56"/>
      <c r="U20" s="63"/>
      <c r="V20" s="56"/>
      <c r="W20" s="56"/>
      <c r="X20" s="63"/>
      <c r="Y20" s="63"/>
      <c r="Z20" s="64"/>
      <c r="AA20" s="63"/>
      <c r="AB20" s="63"/>
      <c r="AC20" s="98">
        <v>6075896.63</v>
      </c>
      <c r="AD20" s="56">
        <v>0</v>
      </c>
      <c r="AE20" s="56"/>
      <c r="AF20" s="56">
        <v>978</v>
      </c>
      <c r="AG20" s="56">
        <v>0</v>
      </c>
      <c r="AH20" s="56">
        <v>0</v>
      </c>
      <c r="AI20" s="56">
        <v>498</v>
      </c>
      <c r="AJ20" s="56">
        <v>498283.86</v>
      </c>
      <c r="AK20" s="56">
        <v>1244</v>
      </c>
      <c r="AL20" s="56">
        <v>489</v>
      </c>
      <c r="AM20" s="56">
        <f t="shared" si="2"/>
        <v>1467</v>
      </c>
      <c r="AN20" s="56">
        <v>1969</v>
      </c>
      <c r="AO20" s="56"/>
      <c r="AP20" s="56">
        <v>1717</v>
      </c>
      <c r="AQ20" s="56">
        <f t="shared" si="3"/>
        <v>996</v>
      </c>
      <c r="AR20" s="56">
        <v>493</v>
      </c>
      <c r="AS20" s="56">
        <f t="shared" si="4"/>
        <v>1489</v>
      </c>
      <c r="AT20" s="82">
        <f t="shared" si="5"/>
        <v>996567.72</v>
      </c>
      <c r="AU20" s="82">
        <v>494594.65</v>
      </c>
      <c r="AV20" s="63">
        <v>495</v>
      </c>
      <c r="AW20" s="63">
        <v>2458</v>
      </c>
      <c r="AX20" s="63">
        <f t="shared" si="6"/>
        <v>1984</v>
      </c>
      <c r="AY20" s="82">
        <f t="shared" si="7"/>
        <v>1491162.37</v>
      </c>
      <c r="AZ20" s="82">
        <v>666834.3</v>
      </c>
      <c r="BA20" s="109">
        <v>503</v>
      </c>
      <c r="BB20" s="82"/>
      <c r="BC20" s="63">
        <v>2947</v>
      </c>
      <c r="BD20" s="63">
        <v>2458</v>
      </c>
      <c r="BE20" s="63">
        <f t="shared" si="8"/>
        <v>2487</v>
      </c>
      <c r="BF20" s="82">
        <f t="shared" si="9"/>
        <v>2157996.67</v>
      </c>
      <c r="BG20" s="106">
        <v>677611.42</v>
      </c>
      <c r="BH20" s="123">
        <v>509</v>
      </c>
      <c r="BI20" s="141">
        <v>489</v>
      </c>
      <c r="BJ20" s="147">
        <f t="shared" si="10"/>
        <v>3436</v>
      </c>
      <c r="BK20" s="29">
        <f t="shared" si="11"/>
        <v>2996</v>
      </c>
      <c r="BL20" s="123">
        <v>687908.41</v>
      </c>
      <c r="BM20" s="82">
        <f t="shared" si="12"/>
        <v>2835608.09</v>
      </c>
      <c r="BN20" s="63">
        <v>505</v>
      </c>
      <c r="BO20" s="63">
        <v>3436</v>
      </c>
      <c r="BP20" s="63">
        <f t="shared" si="13"/>
        <v>3501</v>
      </c>
      <c r="BQ20" s="82">
        <f t="shared" si="14"/>
        <v>3523516.5</v>
      </c>
      <c r="BR20" s="82">
        <v>682502.45</v>
      </c>
      <c r="BS20" s="153">
        <v>486</v>
      </c>
      <c r="BT20" s="154">
        <v>657037.1</v>
      </c>
      <c r="BU20" s="63">
        <v>3925</v>
      </c>
      <c r="BV20" s="63">
        <v>4414</v>
      </c>
      <c r="BW20" s="63">
        <f t="shared" si="0"/>
        <v>3987</v>
      </c>
      <c r="BX20" s="82">
        <f t="shared" si="15"/>
        <v>4206018.95</v>
      </c>
      <c r="BY20" s="163">
        <v>497</v>
      </c>
      <c r="BZ20" s="165">
        <v>772651.11</v>
      </c>
      <c r="CA20" s="82">
        <f t="shared" si="1"/>
        <v>4863056.05</v>
      </c>
      <c r="CB20" s="63">
        <f t="shared" si="16"/>
        <v>4484</v>
      </c>
      <c r="CC20" s="82">
        <f t="shared" si="17"/>
        <v>5635707.16</v>
      </c>
      <c r="CD20" s="63">
        <f t="shared" si="18"/>
        <v>101.58586316266425</v>
      </c>
      <c r="CE20" s="63">
        <f t="shared" si="19"/>
        <v>91.69734151329243</v>
      </c>
      <c r="CF20" s="56">
        <v>489</v>
      </c>
      <c r="CG20" s="56">
        <f>AG20+AI20</f>
        <v>498</v>
      </c>
      <c r="CH20" s="56">
        <v>498</v>
      </c>
      <c r="CI20" s="82">
        <f>AH20+AJ20</f>
        <v>498283.86</v>
      </c>
      <c r="CJ20" s="82">
        <v>498283.86</v>
      </c>
      <c r="CK20" s="63">
        <f t="shared" si="20"/>
        <v>101.840490797546</v>
      </c>
      <c r="CL20" s="21">
        <f t="shared" si="21"/>
        <v>29</v>
      </c>
      <c r="CM20" s="56">
        <f t="shared" si="22"/>
        <v>70</v>
      </c>
      <c r="CN20" s="56">
        <f t="shared" si="23"/>
        <v>406</v>
      </c>
    </row>
    <row r="21" spans="1:92" s="21" customFormat="1" ht="15">
      <c r="A21" s="62">
        <v>4011601</v>
      </c>
      <c r="B21" s="5" t="s">
        <v>74</v>
      </c>
      <c r="C21" s="61">
        <v>5740</v>
      </c>
      <c r="D21" s="60"/>
      <c r="E21" s="60"/>
      <c r="F21" s="61"/>
      <c r="G21" s="61"/>
      <c r="H21" s="61"/>
      <c r="I21" s="61"/>
      <c r="J21" s="61"/>
      <c r="K21" s="61"/>
      <c r="L21" s="61"/>
      <c r="M21" s="63"/>
      <c r="N21" s="62"/>
      <c r="O21" s="66"/>
      <c r="P21" s="66"/>
      <c r="Q21" s="63"/>
      <c r="R21" s="56"/>
      <c r="S21" s="56"/>
      <c r="T21" s="56"/>
      <c r="U21" s="63"/>
      <c r="V21" s="56"/>
      <c r="W21" s="56"/>
      <c r="X21" s="63"/>
      <c r="Y21" s="63"/>
      <c r="Z21" s="64"/>
      <c r="AA21" s="63"/>
      <c r="AB21" s="63"/>
      <c r="AC21" s="98">
        <v>6704968.29</v>
      </c>
      <c r="AD21" s="56">
        <v>800</v>
      </c>
      <c r="AE21" s="56"/>
      <c r="AF21" s="56">
        <v>1800</v>
      </c>
      <c r="AG21" s="56">
        <v>456</v>
      </c>
      <c r="AH21" s="56">
        <v>444399.36</v>
      </c>
      <c r="AI21" s="56">
        <v>590</v>
      </c>
      <c r="AJ21" s="56">
        <v>574990.4</v>
      </c>
      <c r="AK21" s="56">
        <v>2003</v>
      </c>
      <c r="AL21" s="56">
        <v>600</v>
      </c>
      <c r="AM21" s="56">
        <f t="shared" si="2"/>
        <v>2400</v>
      </c>
      <c r="AN21" s="56">
        <v>3325</v>
      </c>
      <c r="AO21" s="56"/>
      <c r="AP21" s="56">
        <v>2902</v>
      </c>
      <c r="AQ21" s="56">
        <f t="shared" si="3"/>
        <v>1794</v>
      </c>
      <c r="AR21" s="56">
        <v>813</v>
      </c>
      <c r="AS21" s="56">
        <f t="shared" si="4"/>
        <v>2607</v>
      </c>
      <c r="AT21" s="82">
        <f t="shared" si="5"/>
        <v>1748360.6400000001</v>
      </c>
      <c r="AU21" s="82">
        <v>781845.06</v>
      </c>
      <c r="AV21" s="63">
        <v>679</v>
      </c>
      <c r="AW21" s="63">
        <v>4075</v>
      </c>
      <c r="AX21" s="63">
        <f t="shared" si="6"/>
        <v>3286</v>
      </c>
      <c r="AY21" s="82">
        <f t="shared" si="7"/>
        <v>2530205.7</v>
      </c>
      <c r="AZ21" s="82">
        <v>904652.07</v>
      </c>
      <c r="BA21" s="109">
        <v>767</v>
      </c>
      <c r="BB21" s="82"/>
      <c r="BC21" s="63">
        <v>4675</v>
      </c>
      <c r="BD21" s="63">
        <v>4053</v>
      </c>
      <c r="BE21" s="63">
        <f t="shared" si="8"/>
        <v>4053</v>
      </c>
      <c r="BF21" s="82">
        <f t="shared" si="9"/>
        <v>3434857.77</v>
      </c>
      <c r="BG21" s="106">
        <v>1021897.11</v>
      </c>
      <c r="BH21" s="123">
        <v>766</v>
      </c>
      <c r="BI21" s="141">
        <v>925</v>
      </c>
      <c r="BJ21" s="147">
        <f t="shared" si="10"/>
        <v>5600</v>
      </c>
      <c r="BK21" s="29">
        <f t="shared" si="11"/>
        <v>4819</v>
      </c>
      <c r="BL21" s="123">
        <v>1020564.78</v>
      </c>
      <c r="BM21" s="82">
        <f t="shared" si="12"/>
        <v>4456754.88</v>
      </c>
      <c r="BN21" s="63">
        <v>841</v>
      </c>
      <c r="BO21" s="63">
        <v>5740</v>
      </c>
      <c r="BP21" s="63">
        <f t="shared" si="13"/>
        <v>5660</v>
      </c>
      <c r="BQ21" s="82">
        <f t="shared" si="14"/>
        <v>5477319.66</v>
      </c>
      <c r="BR21" s="82">
        <v>1120489.53</v>
      </c>
      <c r="BS21" s="153">
        <v>362</v>
      </c>
      <c r="BT21" s="154">
        <v>473282.42</v>
      </c>
      <c r="BU21" s="63">
        <v>5940</v>
      </c>
      <c r="BV21" s="63">
        <v>6565</v>
      </c>
      <c r="BW21" s="63">
        <f t="shared" si="0"/>
        <v>6022</v>
      </c>
      <c r="BX21" s="82">
        <f t="shared" si="15"/>
        <v>6597809.19</v>
      </c>
      <c r="BY21" s="163">
        <v>491</v>
      </c>
      <c r="BZ21" s="165">
        <v>733833.87</v>
      </c>
      <c r="CA21" s="82">
        <f t="shared" si="1"/>
        <v>7071091.61</v>
      </c>
      <c r="CB21" s="63">
        <f t="shared" si="16"/>
        <v>6513</v>
      </c>
      <c r="CC21" s="82">
        <f t="shared" si="17"/>
        <v>7804925.48</v>
      </c>
      <c r="CD21" s="63">
        <f t="shared" si="18"/>
        <v>99.20792079207921</v>
      </c>
      <c r="CE21" s="63">
        <f t="shared" si="19"/>
        <v>113.46689895470384</v>
      </c>
      <c r="CF21" s="56">
        <v>1051</v>
      </c>
      <c r="CG21" s="56">
        <v>1042</v>
      </c>
      <c r="CH21" s="56">
        <v>752</v>
      </c>
      <c r="CI21" s="82">
        <v>1015491.52</v>
      </c>
      <c r="CJ21" s="82">
        <v>732869.12</v>
      </c>
      <c r="CK21" s="63">
        <f t="shared" si="20"/>
        <v>99.14367269267365</v>
      </c>
      <c r="CL21" s="21">
        <f t="shared" si="21"/>
        <v>-22</v>
      </c>
      <c r="CM21" s="56">
        <f t="shared" si="22"/>
        <v>-52</v>
      </c>
      <c r="CN21" s="56">
        <f t="shared" si="23"/>
        <v>-773</v>
      </c>
    </row>
    <row r="22" spans="1:92" s="21" customFormat="1" ht="15">
      <c r="A22" s="62">
        <v>4011701</v>
      </c>
      <c r="B22" s="5" t="s">
        <v>75</v>
      </c>
      <c r="C22" s="61">
        <v>2135</v>
      </c>
      <c r="D22" s="60"/>
      <c r="E22" s="60"/>
      <c r="F22" s="61"/>
      <c r="G22" s="61"/>
      <c r="H22" s="61"/>
      <c r="I22" s="61"/>
      <c r="J22" s="61"/>
      <c r="K22" s="61"/>
      <c r="L22" s="61"/>
      <c r="M22" s="63"/>
      <c r="N22" s="62"/>
      <c r="O22" s="66"/>
      <c r="P22" s="66"/>
      <c r="Q22" s="63"/>
      <c r="R22" s="56"/>
      <c r="S22" s="56"/>
      <c r="T22" s="56"/>
      <c r="U22" s="63"/>
      <c r="V22" s="56"/>
      <c r="W22" s="56"/>
      <c r="X22" s="63"/>
      <c r="Y22" s="63"/>
      <c r="Z22" s="64"/>
      <c r="AA22" s="63"/>
      <c r="AB22" s="63"/>
      <c r="AC22" s="98">
        <v>2679196.83</v>
      </c>
      <c r="AD22" s="56">
        <v>100</v>
      </c>
      <c r="AE22" s="56"/>
      <c r="AF22" s="56">
        <v>260</v>
      </c>
      <c r="AG22" s="56">
        <v>100</v>
      </c>
      <c r="AH22" s="56">
        <v>103553</v>
      </c>
      <c r="AI22" s="56">
        <v>103</v>
      </c>
      <c r="AJ22" s="56">
        <v>106659.59</v>
      </c>
      <c r="AK22" s="56">
        <v>260</v>
      </c>
      <c r="AL22" s="56">
        <v>400</v>
      </c>
      <c r="AM22" s="56">
        <f t="shared" si="2"/>
        <v>660</v>
      </c>
      <c r="AN22" s="56">
        <v>960</v>
      </c>
      <c r="AO22" s="56"/>
      <c r="AP22" s="56">
        <v>770</v>
      </c>
      <c r="AQ22" s="56">
        <f t="shared" si="3"/>
        <v>257</v>
      </c>
      <c r="AR22" s="56">
        <v>384</v>
      </c>
      <c r="AS22" s="56">
        <f t="shared" si="4"/>
        <v>641</v>
      </c>
      <c r="AT22" s="82">
        <f t="shared" si="5"/>
        <v>266131.21</v>
      </c>
      <c r="AU22" s="82">
        <v>384395.76</v>
      </c>
      <c r="AV22" s="63">
        <v>310</v>
      </c>
      <c r="AW22" s="63">
        <v>1210</v>
      </c>
      <c r="AX22" s="63">
        <f t="shared" si="6"/>
        <v>951</v>
      </c>
      <c r="AY22" s="82">
        <f t="shared" si="7"/>
        <v>650526.97</v>
      </c>
      <c r="AZ22" s="82">
        <v>416018.92</v>
      </c>
      <c r="BA22" s="109">
        <v>257</v>
      </c>
      <c r="BB22" s="82"/>
      <c r="BC22" s="63">
        <v>1510</v>
      </c>
      <c r="BD22" s="63">
        <v>1208</v>
      </c>
      <c r="BE22" s="63">
        <f t="shared" si="8"/>
        <v>1208</v>
      </c>
      <c r="BF22" s="82">
        <f t="shared" si="9"/>
        <v>1066545.89</v>
      </c>
      <c r="BG22" s="106">
        <v>349980.03</v>
      </c>
      <c r="BH22" s="123">
        <v>301</v>
      </c>
      <c r="BI22" s="141">
        <v>200</v>
      </c>
      <c r="BJ22" s="147">
        <f t="shared" si="10"/>
        <v>1710</v>
      </c>
      <c r="BK22" s="29">
        <f t="shared" si="11"/>
        <v>1509</v>
      </c>
      <c r="BL22" s="123">
        <v>392511.94</v>
      </c>
      <c r="BM22" s="82">
        <f t="shared" si="12"/>
        <v>1416525.92</v>
      </c>
      <c r="BN22" s="63">
        <v>201</v>
      </c>
      <c r="BO22" s="63">
        <v>1709</v>
      </c>
      <c r="BP22" s="63">
        <f t="shared" si="13"/>
        <v>1710</v>
      </c>
      <c r="BQ22" s="82">
        <f t="shared" si="14"/>
        <v>1809037.8599999999</v>
      </c>
      <c r="BR22" s="82">
        <v>262031.64</v>
      </c>
      <c r="BS22" s="153">
        <v>121</v>
      </c>
      <c r="BT22" s="154">
        <v>157740.44</v>
      </c>
      <c r="BU22" s="63">
        <v>1829</v>
      </c>
      <c r="BV22" s="63">
        <v>1944</v>
      </c>
      <c r="BW22" s="63">
        <f t="shared" si="0"/>
        <v>1831</v>
      </c>
      <c r="BX22" s="82">
        <f t="shared" si="15"/>
        <v>2071069.5</v>
      </c>
      <c r="BY22" s="163">
        <v>115</v>
      </c>
      <c r="BZ22" s="165">
        <v>172303.35</v>
      </c>
      <c r="CA22" s="82">
        <f t="shared" si="1"/>
        <v>2228809.94</v>
      </c>
      <c r="CB22" s="63">
        <f t="shared" si="16"/>
        <v>1946</v>
      </c>
      <c r="CC22" s="82">
        <f t="shared" si="17"/>
        <v>2401113.29</v>
      </c>
      <c r="CD22" s="63">
        <f t="shared" si="18"/>
        <v>100.10288065843622</v>
      </c>
      <c r="CE22" s="63">
        <f t="shared" si="19"/>
        <v>91.14754098360656</v>
      </c>
      <c r="CF22" s="56">
        <v>190</v>
      </c>
      <c r="CG22" s="56">
        <v>190</v>
      </c>
      <c r="CH22" s="56">
        <v>67</v>
      </c>
      <c r="CI22" s="82">
        <v>196750.7</v>
      </c>
      <c r="CJ22" s="82">
        <v>69380.51</v>
      </c>
      <c r="CK22" s="63">
        <f t="shared" si="20"/>
        <v>100</v>
      </c>
      <c r="CL22" s="21">
        <f t="shared" si="21"/>
        <v>-2</v>
      </c>
      <c r="CM22" s="56">
        <f t="shared" si="22"/>
        <v>2</v>
      </c>
      <c r="CN22" s="56">
        <f t="shared" si="23"/>
        <v>189</v>
      </c>
    </row>
    <row r="23" spans="1:92" s="21" customFormat="1" ht="15">
      <c r="A23" s="62">
        <v>4011801</v>
      </c>
      <c r="B23" s="5" t="s">
        <v>76</v>
      </c>
      <c r="C23" s="61">
        <v>4580</v>
      </c>
      <c r="D23" s="60"/>
      <c r="E23" s="60"/>
      <c r="F23" s="61"/>
      <c r="G23" s="61"/>
      <c r="H23" s="61"/>
      <c r="I23" s="61"/>
      <c r="J23" s="61"/>
      <c r="K23" s="61"/>
      <c r="L23" s="61"/>
      <c r="M23" s="63"/>
      <c r="N23" s="62"/>
      <c r="O23" s="66"/>
      <c r="P23" s="66"/>
      <c r="Q23" s="63"/>
      <c r="R23" s="56"/>
      <c r="S23" s="56"/>
      <c r="T23" s="56"/>
      <c r="U23" s="63"/>
      <c r="V23" s="56"/>
      <c r="W23" s="56"/>
      <c r="X23" s="63"/>
      <c r="Y23" s="63"/>
      <c r="Z23" s="64"/>
      <c r="AA23" s="63"/>
      <c r="AB23" s="63"/>
      <c r="AC23" s="98">
        <v>5779849.11</v>
      </c>
      <c r="AD23" s="56">
        <v>250</v>
      </c>
      <c r="AE23" s="56"/>
      <c r="AF23" s="56">
        <v>930</v>
      </c>
      <c r="AG23" s="56">
        <v>250</v>
      </c>
      <c r="AH23" s="56">
        <v>250557.5</v>
      </c>
      <c r="AI23" s="56">
        <v>381</v>
      </c>
      <c r="AJ23" s="56">
        <v>381849.63</v>
      </c>
      <c r="AK23" s="56">
        <v>975</v>
      </c>
      <c r="AL23" s="56">
        <v>450</v>
      </c>
      <c r="AM23" s="56">
        <f t="shared" si="2"/>
        <v>1380</v>
      </c>
      <c r="AN23" s="56">
        <v>1766</v>
      </c>
      <c r="AO23" s="56"/>
      <c r="AP23" s="56">
        <v>1519</v>
      </c>
      <c r="AQ23" s="56">
        <f t="shared" si="3"/>
        <v>869</v>
      </c>
      <c r="AR23" s="56">
        <v>470</v>
      </c>
      <c r="AS23" s="56">
        <f t="shared" si="4"/>
        <v>1339</v>
      </c>
      <c r="AT23" s="82">
        <f t="shared" si="5"/>
        <v>870937.8699999999</v>
      </c>
      <c r="AU23" s="82">
        <v>472912.09</v>
      </c>
      <c r="AV23" s="63">
        <v>415</v>
      </c>
      <c r="AW23" s="63">
        <v>2226</v>
      </c>
      <c r="AX23" s="63">
        <f t="shared" si="6"/>
        <v>1754</v>
      </c>
      <c r="AY23" s="82">
        <f t="shared" si="7"/>
        <v>1343849.96</v>
      </c>
      <c r="AZ23" s="82">
        <v>567985.6</v>
      </c>
      <c r="BA23" s="109">
        <v>478</v>
      </c>
      <c r="BB23" s="82"/>
      <c r="BC23" s="63">
        <v>2670</v>
      </c>
      <c r="BD23" s="63">
        <v>2226</v>
      </c>
      <c r="BE23" s="63">
        <f t="shared" si="8"/>
        <v>2232</v>
      </c>
      <c r="BF23" s="82">
        <f t="shared" si="9"/>
        <v>1911835.56</v>
      </c>
      <c r="BG23" s="106">
        <v>654209.92</v>
      </c>
      <c r="BH23" s="123">
        <v>438</v>
      </c>
      <c r="BI23" s="141">
        <v>382</v>
      </c>
      <c r="BJ23" s="147">
        <f t="shared" si="10"/>
        <v>3052</v>
      </c>
      <c r="BK23" s="29">
        <f t="shared" si="11"/>
        <v>2670</v>
      </c>
      <c r="BL23" s="123">
        <v>599464.32</v>
      </c>
      <c r="BM23" s="82">
        <f t="shared" si="12"/>
        <v>2566045.48</v>
      </c>
      <c r="BN23" s="63">
        <v>385</v>
      </c>
      <c r="BO23" s="63">
        <v>3051</v>
      </c>
      <c r="BP23" s="63">
        <f t="shared" si="13"/>
        <v>3055</v>
      </c>
      <c r="BQ23" s="82">
        <f t="shared" si="14"/>
        <v>3165509.8</v>
      </c>
      <c r="BR23" s="82">
        <v>526926.4</v>
      </c>
      <c r="BS23" s="153">
        <v>386</v>
      </c>
      <c r="BT23" s="154">
        <v>521964.64</v>
      </c>
      <c r="BU23" s="63">
        <v>3441</v>
      </c>
      <c r="BV23" s="63">
        <v>4017</v>
      </c>
      <c r="BW23" s="63">
        <f t="shared" si="0"/>
        <v>3441</v>
      </c>
      <c r="BX23" s="82">
        <f t="shared" si="15"/>
        <v>3692436.1999999997</v>
      </c>
      <c r="BY23" s="163">
        <v>525</v>
      </c>
      <c r="BZ23" s="165">
        <v>824124</v>
      </c>
      <c r="CA23" s="82">
        <f t="shared" si="1"/>
        <v>4214400.84</v>
      </c>
      <c r="CB23" s="63">
        <f t="shared" si="16"/>
        <v>3966</v>
      </c>
      <c r="CC23" s="82">
        <f t="shared" si="17"/>
        <v>5038524.84</v>
      </c>
      <c r="CD23" s="63">
        <f t="shared" si="18"/>
        <v>98.73039581777446</v>
      </c>
      <c r="CE23" s="63">
        <f t="shared" si="19"/>
        <v>86.5938864628821</v>
      </c>
      <c r="CF23" s="56">
        <v>629</v>
      </c>
      <c r="CG23" s="56">
        <v>628</v>
      </c>
      <c r="CH23" s="56">
        <v>241</v>
      </c>
      <c r="CI23" s="82">
        <v>629400.44</v>
      </c>
      <c r="CJ23" s="82">
        <v>241537.43</v>
      </c>
      <c r="CK23" s="63">
        <f t="shared" si="20"/>
        <v>99.84101748807632</v>
      </c>
      <c r="CL23" s="21">
        <f t="shared" si="21"/>
        <v>6</v>
      </c>
      <c r="CM23" s="56">
        <f t="shared" si="22"/>
        <v>-51</v>
      </c>
      <c r="CN23" s="56">
        <f t="shared" si="23"/>
        <v>614</v>
      </c>
    </row>
    <row r="24" spans="1:92" s="21" customFormat="1" ht="15">
      <c r="A24" s="62">
        <v>4014801</v>
      </c>
      <c r="B24" s="5" t="s">
        <v>77</v>
      </c>
      <c r="C24" s="61">
        <v>2930</v>
      </c>
      <c r="D24" s="60"/>
      <c r="E24" s="60"/>
      <c r="F24" s="61"/>
      <c r="G24" s="61"/>
      <c r="H24" s="61"/>
      <c r="I24" s="61"/>
      <c r="J24" s="61"/>
      <c r="K24" s="61"/>
      <c r="L24" s="61"/>
      <c r="M24" s="63"/>
      <c r="N24" s="62"/>
      <c r="O24" s="66"/>
      <c r="P24" s="66"/>
      <c r="Q24" s="63"/>
      <c r="R24" s="56"/>
      <c r="S24" s="56"/>
      <c r="T24" s="56"/>
      <c r="U24" s="63"/>
      <c r="V24" s="56"/>
      <c r="W24" s="56"/>
      <c r="X24" s="63"/>
      <c r="Y24" s="63"/>
      <c r="Z24" s="64"/>
      <c r="AA24" s="63"/>
      <c r="AB24" s="63"/>
      <c r="AC24" s="98">
        <v>3263384.42</v>
      </c>
      <c r="AD24" s="56">
        <v>350</v>
      </c>
      <c r="AE24" s="56"/>
      <c r="AF24" s="56">
        <v>1103</v>
      </c>
      <c r="AG24" s="56">
        <v>338</v>
      </c>
      <c r="AH24" s="56">
        <v>326044.94</v>
      </c>
      <c r="AI24" s="56">
        <v>409</v>
      </c>
      <c r="AJ24" s="56">
        <v>394533.67</v>
      </c>
      <c r="AK24" s="56">
        <v>1140</v>
      </c>
      <c r="AL24" s="56">
        <v>387</v>
      </c>
      <c r="AM24" s="56">
        <f t="shared" si="2"/>
        <v>1490</v>
      </c>
      <c r="AN24" s="56">
        <v>1833</v>
      </c>
      <c r="AO24" s="56"/>
      <c r="AP24" s="56">
        <v>1510</v>
      </c>
      <c r="AQ24" s="56">
        <f t="shared" si="3"/>
        <v>1096</v>
      </c>
      <c r="AR24" s="56">
        <v>384</v>
      </c>
      <c r="AS24" s="56">
        <f t="shared" si="4"/>
        <v>1480</v>
      </c>
      <c r="AT24" s="82">
        <f t="shared" si="5"/>
        <v>1057234.48</v>
      </c>
      <c r="AU24" s="82">
        <v>360844.8</v>
      </c>
      <c r="AV24" s="63">
        <v>341</v>
      </c>
      <c r="AW24" s="63">
        <v>2168</v>
      </c>
      <c r="AX24" s="63">
        <f t="shared" si="6"/>
        <v>1821</v>
      </c>
      <c r="AY24" s="82">
        <f t="shared" si="7"/>
        <v>1418079.28</v>
      </c>
      <c r="AZ24" s="82">
        <v>433820.2</v>
      </c>
      <c r="BA24" s="109">
        <v>323</v>
      </c>
      <c r="BB24" s="82"/>
      <c r="BC24" s="63">
        <v>2386</v>
      </c>
      <c r="BD24" s="63">
        <v>2144</v>
      </c>
      <c r="BE24" s="63">
        <f t="shared" si="8"/>
        <v>2144</v>
      </c>
      <c r="BF24" s="82">
        <f t="shared" si="9"/>
        <v>1851899.48</v>
      </c>
      <c r="BG24" s="106">
        <v>410920.6</v>
      </c>
      <c r="BH24" s="123">
        <v>264</v>
      </c>
      <c r="BI24" s="141">
        <v>284</v>
      </c>
      <c r="BJ24" s="147">
        <f t="shared" si="10"/>
        <v>2670</v>
      </c>
      <c r="BK24" s="29">
        <f t="shared" si="11"/>
        <v>2408</v>
      </c>
      <c r="BL24" s="123">
        <v>335860.8</v>
      </c>
      <c r="BM24" s="82">
        <f t="shared" si="12"/>
        <v>2262820.08</v>
      </c>
      <c r="BN24" s="63">
        <v>205</v>
      </c>
      <c r="BO24" s="63">
        <v>2683</v>
      </c>
      <c r="BP24" s="63">
        <f t="shared" si="13"/>
        <v>2613</v>
      </c>
      <c r="BQ24" s="82">
        <f t="shared" si="14"/>
        <v>2598680.88</v>
      </c>
      <c r="BR24" s="82">
        <v>260801</v>
      </c>
      <c r="BS24" s="153">
        <v>338</v>
      </c>
      <c r="BT24" s="154">
        <v>448160.96</v>
      </c>
      <c r="BU24" s="63">
        <v>2930</v>
      </c>
      <c r="BV24" s="63">
        <v>2939</v>
      </c>
      <c r="BW24" s="63">
        <f t="shared" si="0"/>
        <v>2951</v>
      </c>
      <c r="BX24" s="82">
        <f t="shared" si="15"/>
        <v>2859481.88</v>
      </c>
      <c r="BY24" s="160"/>
      <c r="BZ24" s="64"/>
      <c r="CA24" s="82">
        <f t="shared" si="1"/>
        <v>3307642.84</v>
      </c>
      <c r="CB24" s="63">
        <f t="shared" si="16"/>
        <v>2951</v>
      </c>
      <c r="CC24" s="82">
        <f t="shared" si="17"/>
        <v>3307642.84</v>
      </c>
      <c r="CD24" s="63">
        <f t="shared" si="18"/>
        <v>100.40830214358624</v>
      </c>
      <c r="CE24" s="63">
        <f t="shared" si="19"/>
        <v>100.71672354948807</v>
      </c>
      <c r="CF24" s="56">
        <v>742</v>
      </c>
      <c r="CG24" s="56">
        <v>745</v>
      </c>
      <c r="CH24" s="56">
        <v>351</v>
      </c>
      <c r="CI24" s="82">
        <v>718649.35</v>
      </c>
      <c r="CJ24" s="82">
        <v>338585.13</v>
      </c>
      <c r="CK24" s="63">
        <f t="shared" si="20"/>
        <v>100.40431266846362</v>
      </c>
      <c r="CL24" s="21">
        <f t="shared" si="21"/>
        <v>-24</v>
      </c>
      <c r="CM24" s="56">
        <f t="shared" si="22"/>
        <v>12</v>
      </c>
      <c r="CN24" s="56">
        <f t="shared" si="23"/>
        <v>-21</v>
      </c>
    </row>
    <row r="25" spans="1:92" s="21" customFormat="1" ht="15">
      <c r="A25" s="62">
        <v>4011901</v>
      </c>
      <c r="B25" s="5" t="s">
        <v>78</v>
      </c>
      <c r="C25" s="61">
        <v>12810</v>
      </c>
      <c r="D25" s="60"/>
      <c r="E25" s="60"/>
      <c r="F25" s="61"/>
      <c r="G25" s="61"/>
      <c r="H25" s="61"/>
      <c r="I25" s="61"/>
      <c r="J25" s="61"/>
      <c r="K25" s="61"/>
      <c r="L25" s="61"/>
      <c r="M25" s="63"/>
      <c r="N25" s="62"/>
      <c r="O25" s="66"/>
      <c r="P25" s="66"/>
      <c r="Q25" s="63"/>
      <c r="R25" s="56"/>
      <c r="S25" s="63"/>
      <c r="T25" s="56"/>
      <c r="U25" s="63"/>
      <c r="V25" s="56"/>
      <c r="W25" s="56"/>
      <c r="X25" s="63"/>
      <c r="Y25" s="63"/>
      <c r="Z25" s="64"/>
      <c r="AA25" s="63"/>
      <c r="AB25" s="63"/>
      <c r="AC25" s="98">
        <v>12925659</v>
      </c>
      <c r="AD25" s="56">
        <v>1000</v>
      </c>
      <c r="AE25" s="56"/>
      <c r="AF25" s="56">
        <v>1910</v>
      </c>
      <c r="AG25" s="56">
        <v>159</v>
      </c>
      <c r="AH25" s="56">
        <v>130877.67</v>
      </c>
      <c r="AI25" s="56">
        <v>886</v>
      </c>
      <c r="AJ25" s="56">
        <v>729293.18</v>
      </c>
      <c r="AK25" s="56">
        <v>2473</v>
      </c>
      <c r="AL25" s="56">
        <v>1300</v>
      </c>
      <c r="AM25" s="56">
        <f t="shared" si="2"/>
        <v>3210</v>
      </c>
      <c r="AN25" s="56">
        <v>4170</v>
      </c>
      <c r="AO25" s="56"/>
      <c r="AP25" s="56">
        <v>4101</v>
      </c>
      <c r="AQ25" s="56">
        <f t="shared" si="3"/>
        <v>2396</v>
      </c>
      <c r="AR25" s="56">
        <v>1427</v>
      </c>
      <c r="AS25" s="56">
        <f t="shared" si="4"/>
        <v>3823</v>
      </c>
      <c r="AT25" s="82">
        <f t="shared" si="5"/>
        <v>1972219.48</v>
      </c>
      <c r="AU25" s="82">
        <v>1156029.64</v>
      </c>
      <c r="AV25" s="63">
        <v>981</v>
      </c>
      <c r="AW25" s="63">
        <v>6183</v>
      </c>
      <c r="AX25" s="63">
        <f t="shared" si="6"/>
        <v>4804</v>
      </c>
      <c r="AY25" s="82">
        <f t="shared" si="7"/>
        <v>3128249.12</v>
      </c>
      <c r="AZ25" s="82">
        <v>1063459.32</v>
      </c>
      <c r="BA25" s="109">
        <v>1255</v>
      </c>
      <c r="BB25" s="82"/>
      <c r="BC25" s="63">
        <v>7483</v>
      </c>
      <c r="BD25" s="63">
        <v>6059</v>
      </c>
      <c r="BE25" s="63">
        <f t="shared" si="8"/>
        <v>6059</v>
      </c>
      <c r="BF25" s="82">
        <f t="shared" si="9"/>
        <v>4191708.4400000004</v>
      </c>
      <c r="BG25" s="106">
        <v>1366193</v>
      </c>
      <c r="BH25" s="123">
        <v>1239</v>
      </c>
      <c r="BI25" s="141">
        <v>1300</v>
      </c>
      <c r="BJ25" s="147">
        <f t="shared" si="10"/>
        <v>8783</v>
      </c>
      <c r="BK25" s="29">
        <f t="shared" si="11"/>
        <v>7298</v>
      </c>
      <c r="BL25" s="123">
        <v>1275235.46</v>
      </c>
      <c r="BM25" s="82">
        <f t="shared" si="12"/>
        <v>5557901.44</v>
      </c>
      <c r="BN25" s="63">
        <v>1256</v>
      </c>
      <c r="BO25" s="63">
        <v>8521</v>
      </c>
      <c r="BP25" s="63">
        <f t="shared" si="13"/>
        <v>8554</v>
      </c>
      <c r="BQ25" s="82">
        <f t="shared" si="14"/>
        <v>6833136.9</v>
      </c>
      <c r="BR25" s="82">
        <v>1292248.16</v>
      </c>
      <c r="BS25" s="153">
        <v>1509</v>
      </c>
      <c r="BT25" s="154">
        <v>1599700.38</v>
      </c>
      <c r="BU25" s="63">
        <v>10175</v>
      </c>
      <c r="BV25" s="63">
        <v>11975</v>
      </c>
      <c r="BW25" s="63">
        <f t="shared" si="0"/>
        <v>10063</v>
      </c>
      <c r="BX25" s="82">
        <f t="shared" si="15"/>
        <v>8125385.0600000005</v>
      </c>
      <c r="BY25" s="163">
        <v>1808</v>
      </c>
      <c r="BZ25" s="165">
        <v>2194232.96</v>
      </c>
      <c r="CA25" s="82">
        <f t="shared" si="1"/>
        <v>9725085.440000001</v>
      </c>
      <c r="CB25" s="63">
        <f t="shared" si="16"/>
        <v>11871</v>
      </c>
      <c r="CC25" s="82">
        <f t="shared" si="17"/>
        <v>11919318.400000002</v>
      </c>
      <c r="CD25" s="63">
        <f t="shared" si="18"/>
        <v>99.13152400835074</v>
      </c>
      <c r="CE25" s="63">
        <f t="shared" si="19"/>
        <v>92.66978922716628</v>
      </c>
      <c r="CF25" s="56">
        <v>870</v>
      </c>
      <c r="CG25" s="56">
        <v>1040</v>
      </c>
      <c r="CH25" s="56">
        <v>1356</v>
      </c>
      <c r="CI25" s="82">
        <v>856055.2</v>
      </c>
      <c r="CJ25" s="82">
        <v>1116164.28</v>
      </c>
      <c r="CK25" s="63">
        <f t="shared" si="20"/>
        <v>119.54022988505749</v>
      </c>
      <c r="CL25" s="21">
        <f t="shared" si="21"/>
        <v>-124</v>
      </c>
      <c r="CM25" s="56">
        <f t="shared" si="22"/>
        <v>-104</v>
      </c>
      <c r="CN25" s="56">
        <f t="shared" si="23"/>
        <v>939</v>
      </c>
    </row>
    <row r="26" spans="1:92" s="21" customFormat="1" ht="15">
      <c r="A26" s="62">
        <v>4012001</v>
      </c>
      <c r="B26" s="5" t="s">
        <v>79</v>
      </c>
      <c r="C26" s="61">
        <v>4770</v>
      </c>
      <c r="D26" s="60"/>
      <c r="E26" s="60"/>
      <c r="F26" s="61"/>
      <c r="G26" s="61"/>
      <c r="H26" s="61"/>
      <c r="I26" s="61"/>
      <c r="J26" s="61"/>
      <c r="K26" s="61"/>
      <c r="L26" s="61"/>
      <c r="M26" s="63"/>
      <c r="N26" s="62"/>
      <c r="O26" s="66"/>
      <c r="P26" s="66"/>
      <c r="Q26" s="63"/>
      <c r="R26" s="56"/>
      <c r="S26" s="56"/>
      <c r="T26" s="56"/>
      <c r="U26" s="63"/>
      <c r="V26" s="56"/>
      <c r="W26" s="56"/>
      <c r="X26" s="63"/>
      <c r="Y26" s="63"/>
      <c r="Z26" s="64"/>
      <c r="AA26" s="63"/>
      <c r="AB26" s="63"/>
      <c r="AC26" s="99">
        <v>5138324.82</v>
      </c>
      <c r="AD26" s="56">
        <v>250</v>
      </c>
      <c r="AE26" s="56"/>
      <c r="AF26" s="56">
        <v>1118</v>
      </c>
      <c r="AG26" s="56">
        <v>291</v>
      </c>
      <c r="AH26" s="56">
        <v>257651.4</v>
      </c>
      <c r="AI26" s="56">
        <v>480</v>
      </c>
      <c r="AJ26" s="56">
        <v>424992</v>
      </c>
      <c r="AK26" s="56">
        <v>1358</v>
      </c>
      <c r="AL26" s="56">
        <v>529</v>
      </c>
      <c r="AM26" s="56">
        <f t="shared" si="2"/>
        <v>1647</v>
      </c>
      <c r="AN26" s="56">
        <v>2131</v>
      </c>
      <c r="AO26" s="56"/>
      <c r="AP26" s="56">
        <v>1818</v>
      </c>
      <c r="AQ26" s="56">
        <f t="shared" si="3"/>
        <v>1116</v>
      </c>
      <c r="AR26" s="56">
        <v>523</v>
      </c>
      <c r="AS26" s="56">
        <f t="shared" si="4"/>
        <v>1639</v>
      </c>
      <c r="AT26" s="82">
        <f t="shared" si="5"/>
        <v>988106.4</v>
      </c>
      <c r="AU26" s="82">
        <v>454779.88</v>
      </c>
      <c r="AV26" s="63">
        <v>484</v>
      </c>
      <c r="AW26" s="63">
        <v>2709</v>
      </c>
      <c r="AX26" s="63">
        <f t="shared" si="6"/>
        <v>2123</v>
      </c>
      <c r="AY26" s="82">
        <f t="shared" si="7"/>
        <v>1442886.28</v>
      </c>
      <c r="AZ26" s="82">
        <v>571633.04</v>
      </c>
      <c r="BA26" s="109">
        <v>548</v>
      </c>
      <c r="BB26" s="82"/>
      <c r="BC26" s="63">
        <v>3493</v>
      </c>
      <c r="BD26" s="63">
        <v>2671</v>
      </c>
      <c r="BE26" s="63">
        <f t="shared" si="8"/>
        <v>2671</v>
      </c>
      <c r="BF26" s="82">
        <f t="shared" si="9"/>
        <v>2014519.32</v>
      </c>
      <c r="BG26" s="106">
        <v>647220.88</v>
      </c>
      <c r="BH26" s="123">
        <v>771</v>
      </c>
      <c r="BI26" s="141">
        <v>490</v>
      </c>
      <c r="BJ26" s="147">
        <f t="shared" si="10"/>
        <v>3983</v>
      </c>
      <c r="BK26" s="29">
        <f t="shared" si="11"/>
        <v>3442</v>
      </c>
      <c r="BL26" s="123">
        <v>833358.48</v>
      </c>
      <c r="BM26" s="82">
        <f t="shared" si="12"/>
        <v>2661740.2</v>
      </c>
      <c r="BN26" s="63">
        <v>481</v>
      </c>
      <c r="BO26" s="63">
        <v>3983</v>
      </c>
      <c r="BP26" s="63">
        <f t="shared" si="13"/>
        <v>3923</v>
      </c>
      <c r="BQ26" s="82">
        <f t="shared" si="14"/>
        <v>3495098.68</v>
      </c>
      <c r="BR26" s="82">
        <v>519903.28</v>
      </c>
      <c r="BS26" s="153">
        <v>478</v>
      </c>
      <c r="BT26" s="154">
        <v>516660.64</v>
      </c>
      <c r="BU26" s="63">
        <v>4475</v>
      </c>
      <c r="BV26" s="63">
        <v>4770</v>
      </c>
      <c r="BW26" s="63">
        <f t="shared" si="0"/>
        <v>4401</v>
      </c>
      <c r="BX26" s="82">
        <f t="shared" si="15"/>
        <v>4015001.96</v>
      </c>
      <c r="BY26" s="163">
        <v>373</v>
      </c>
      <c r="BZ26" s="165">
        <v>466346.98</v>
      </c>
      <c r="CA26" s="82">
        <f t="shared" si="1"/>
        <v>4531662.6</v>
      </c>
      <c r="CB26" s="63">
        <f t="shared" si="16"/>
        <v>4774</v>
      </c>
      <c r="CC26" s="82">
        <f t="shared" si="17"/>
        <v>4998009.58</v>
      </c>
      <c r="CD26" s="63">
        <f t="shared" si="18"/>
        <v>100.083857442348</v>
      </c>
      <c r="CE26" s="63">
        <f t="shared" si="19"/>
        <v>100.083857442348</v>
      </c>
      <c r="CF26" s="56">
        <v>777</v>
      </c>
      <c r="CG26" s="56">
        <f>AG26+AI26</f>
        <v>771</v>
      </c>
      <c r="CH26" s="56">
        <v>345</v>
      </c>
      <c r="CI26" s="82">
        <f>AH26+AJ26</f>
        <v>682643.4</v>
      </c>
      <c r="CJ26" s="82">
        <v>305463</v>
      </c>
      <c r="CK26" s="63">
        <f t="shared" si="20"/>
        <v>99.22779922779922</v>
      </c>
      <c r="CL26" s="21">
        <f t="shared" si="21"/>
        <v>-38</v>
      </c>
      <c r="CM26" s="56">
        <f t="shared" si="22"/>
        <v>4</v>
      </c>
      <c r="CN26" s="56">
        <f t="shared" si="23"/>
        <v>-4</v>
      </c>
    </row>
    <row r="27" spans="1:92" s="21" customFormat="1" ht="15">
      <c r="A27" s="62">
        <v>4012101</v>
      </c>
      <c r="B27" s="5" t="s">
        <v>80</v>
      </c>
      <c r="C27" s="61">
        <v>5350</v>
      </c>
      <c r="D27" s="60"/>
      <c r="E27" s="60"/>
      <c r="F27" s="61"/>
      <c r="G27" s="61"/>
      <c r="H27" s="61"/>
      <c r="I27" s="61"/>
      <c r="J27" s="61"/>
      <c r="K27" s="61"/>
      <c r="L27" s="61"/>
      <c r="M27" s="63"/>
      <c r="N27" s="62"/>
      <c r="O27" s="66"/>
      <c r="P27" s="66"/>
      <c r="Q27" s="63"/>
      <c r="R27" s="56"/>
      <c r="S27" s="56"/>
      <c r="T27" s="56"/>
      <c r="U27" s="63"/>
      <c r="V27" s="56"/>
      <c r="W27" s="56"/>
      <c r="X27" s="63"/>
      <c r="Y27" s="63"/>
      <c r="Z27" s="64"/>
      <c r="AA27" s="63"/>
      <c r="AB27" s="63"/>
      <c r="AC27" s="98">
        <v>6236484.74</v>
      </c>
      <c r="AD27" s="56">
        <v>0</v>
      </c>
      <c r="AE27" s="56"/>
      <c r="AF27" s="56">
        <v>1072</v>
      </c>
      <c r="AG27" s="56"/>
      <c r="AH27" s="56"/>
      <c r="AI27" s="56">
        <v>536</v>
      </c>
      <c r="AJ27" s="56">
        <v>498008.32</v>
      </c>
      <c r="AK27" s="56">
        <v>1117</v>
      </c>
      <c r="AL27" s="56">
        <v>536</v>
      </c>
      <c r="AM27" s="56">
        <f t="shared" si="2"/>
        <v>1608</v>
      </c>
      <c r="AN27" s="56">
        <v>2140</v>
      </c>
      <c r="AO27" s="56"/>
      <c r="AP27" s="56">
        <v>1887</v>
      </c>
      <c r="AQ27" s="56">
        <f t="shared" si="3"/>
        <v>1068</v>
      </c>
      <c r="AR27" s="56">
        <v>536</v>
      </c>
      <c r="AS27" s="56">
        <f t="shared" si="4"/>
        <v>1604</v>
      </c>
      <c r="AT27" s="82">
        <f t="shared" si="5"/>
        <v>992300.16</v>
      </c>
      <c r="AU27" s="82">
        <v>501111.76</v>
      </c>
      <c r="AV27" s="63">
        <v>536</v>
      </c>
      <c r="AW27" s="63">
        <v>2676</v>
      </c>
      <c r="AX27" s="63">
        <f t="shared" si="6"/>
        <v>2140</v>
      </c>
      <c r="AY27" s="82">
        <f t="shared" si="7"/>
        <v>1493411.92</v>
      </c>
      <c r="AZ27" s="82">
        <v>678667.12</v>
      </c>
      <c r="BA27" s="109">
        <v>533</v>
      </c>
      <c r="BB27" s="82"/>
      <c r="BC27" s="63">
        <v>3214</v>
      </c>
      <c r="BD27" s="63">
        <v>2673</v>
      </c>
      <c r="BE27" s="63">
        <f t="shared" si="8"/>
        <v>2673</v>
      </c>
      <c r="BF27" s="82">
        <f t="shared" si="9"/>
        <v>2172079.04</v>
      </c>
      <c r="BG27" s="106">
        <v>674868.61</v>
      </c>
      <c r="BH27" s="123">
        <v>536</v>
      </c>
      <c r="BI27" s="141">
        <v>538</v>
      </c>
      <c r="BJ27" s="147">
        <f t="shared" si="10"/>
        <v>3752</v>
      </c>
      <c r="BK27" s="29">
        <f t="shared" si="11"/>
        <v>3209</v>
      </c>
      <c r="BL27" s="123">
        <v>678667.12</v>
      </c>
      <c r="BM27" s="82">
        <f t="shared" si="12"/>
        <v>2846947.65</v>
      </c>
      <c r="BN27" s="63">
        <v>535</v>
      </c>
      <c r="BO27" s="63">
        <v>3749</v>
      </c>
      <c r="BP27" s="63">
        <f t="shared" si="13"/>
        <v>3744</v>
      </c>
      <c r="BQ27" s="82">
        <f t="shared" si="14"/>
        <v>3525614.77</v>
      </c>
      <c r="BR27" s="82">
        <v>677400.95</v>
      </c>
      <c r="BS27" s="153">
        <v>540</v>
      </c>
      <c r="BT27" s="154">
        <v>672888.6</v>
      </c>
      <c r="BU27" s="63">
        <v>4285</v>
      </c>
      <c r="BV27" s="63">
        <v>4822</v>
      </c>
      <c r="BW27" s="63">
        <f t="shared" si="0"/>
        <v>4284</v>
      </c>
      <c r="BX27" s="82">
        <f t="shared" si="15"/>
        <v>4203015.72</v>
      </c>
      <c r="BY27" s="163">
        <v>536</v>
      </c>
      <c r="BZ27" s="165">
        <v>777253.6</v>
      </c>
      <c r="CA27" s="82">
        <f t="shared" si="1"/>
        <v>4875904.319999999</v>
      </c>
      <c r="CB27" s="63">
        <f t="shared" si="16"/>
        <v>4820</v>
      </c>
      <c r="CC27" s="82">
        <f t="shared" si="17"/>
        <v>5653157.919999999</v>
      </c>
      <c r="CD27" s="63">
        <f t="shared" si="18"/>
        <v>99.95852343425963</v>
      </c>
      <c r="CE27" s="63">
        <f t="shared" si="19"/>
        <v>90.09345794392523</v>
      </c>
      <c r="CF27" s="56">
        <v>536</v>
      </c>
      <c r="CG27" s="56">
        <f>AG27+AI27</f>
        <v>536</v>
      </c>
      <c r="CH27" s="56">
        <v>532</v>
      </c>
      <c r="CI27" s="82">
        <f>AH27+AJ27</f>
        <v>498008.32</v>
      </c>
      <c r="CJ27" s="82">
        <v>494291.84</v>
      </c>
      <c r="CK27" s="63">
        <f t="shared" si="20"/>
        <v>100</v>
      </c>
      <c r="CL27" s="21">
        <f t="shared" si="21"/>
        <v>-3</v>
      </c>
      <c r="CM27" s="56">
        <f t="shared" si="22"/>
        <v>-2</v>
      </c>
      <c r="CN27" s="56">
        <f t="shared" si="23"/>
        <v>530</v>
      </c>
    </row>
    <row r="28" spans="1:92" s="21" customFormat="1" ht="15">
      <c r="A28" s="62">
        <v>4012201</v>
      </c>
      <c r="B28" s="5" t="s">
        <v>81</v>
      </c>
      <c r="C28" s="18">
        <v>3600</v>
      </c>
      <c r="D28" s="60"/>
      <c r="E28" s="60"/>
      <c r="F28" s="61"/>
      <c r="G28" s="61"/>
      <c r="H28" s="61"/>
      <c r="I28" s="61"/>
      <c r="J28" s="61"/>
      <c r="K28" s="61"/>
      <c r="L28" s="61"/>
      <c r="M28" s="63"/>
      <c r="N28" s="62"/>
      <c r="O28" s="66"/>
      <c r="P28" s="66"/>
      <c r="Q28" s="63"/>
      <c r="R28" s="56"/>
      <c r="S28" s="56"/>
      <c r="T28" s="56"/>
      <c r="U28" s="63"/>
      <c r="V28" s="56"/>
      <c r="W28" s="56"/>
      <c r="X28" s="63"/>
      <c r="Y28" s="63"/>
      <c r="Z28" s="64"/>
      <c r="AA28" s="63"/>
      <c r="AB28" s="63"/>
      <c r="AC28" s="98">
        <v>3016865.12</v>
      </c>
      <c r="AD28" s="56">
        <v>400</v>
      </c>
      <c r="AE28" s="56"/>
      <c r="AF28" s="56">
        <v>1800</v>
      </c>
      <c r="AG28" s="56">
        <v>398</v>
      </c>
      <c r="AH28" s="56">
        <v>292581.74</v>
      </c>
      <c r="AI28" s="56">
        <v>691</v>
      </c>
      <c r="AJ28" s="56">
        <v>507974.83</v>
      </c>
      <c r="AK28" s="56">
        <v>1920</v>
      </c>
      <c r="AL28" s="56">
        <v>800</v>
      </c>
      <c r="AM28" s="56">
        <f t="shared" si="2"/>
        <v>2600</v>
      </c>
      <c r="AN28" s="56">
        <v>2784</v>
      </c>
      <c r="AO28" s="56"/>
      <c r="AP28" s="56">
        <v>2357</v>
      </c>
      <c r="AQ28" s="56">
        <f t="shared" si="3"/>
        <v>1811</v>
      </c>
      <c r="AR28" s="56">
        <v>457</v>
      </c>
      <c r="AS28" s="56">
        <f t="shared" si="4"/>
        <v>2268</v>
      </c>
      <c r="AT28" s="82">
        <f t="shared" si="5"/>
        <v>1331320.43</v>
      </c>
      <c r="AU28" s="82">
        <v>340629.52</v>
      </c>
      <c r="AV28" s="63">
        <v>511</v>
      </c>
      <c r="AW28" s="63">
        <v>2884</v>
      </c>
      <c r="AX28" s="63">
        <f t="shared" si="6"/>
        <v>2779</v>
      </c>
      <c r="AY28" s="82">
        <f t="shared" si="7"/>
        <v>1671949.95</v>
      </c>
      <c r="AZ28" s="82">
        <v>517489.7</v>
      </c>
      <c r="BA28" s="109">
        <v>103</v>
      </c>
      <c r="BB28" s="82"/>
      <c r="BC28" s="63">
        <v>2884</v>
      </c>
      <c r="BD28" s="63">
        <v>2882</v>
      </c>
      <c r="BE28" s="63">
        <f t="shared" si="8"/>
        <v>2882</v>
      </c>
      <c r="BF28" s="82">
        <f t="shared" si="9"/>
        <v>2189439.65</v>
      </c>
      <c r="BG28" s="106">
        <v>104308.1</v>
      </c>
      <c r="BH28" s="63">
        <v>0</v>
      </c>
      <c r="BI28" s="135"/>
      <c r="BJ28" s="145">
        <f t="shared" si="10"/>
        <v>2884</v>
      </c>
      <c r="BK28" s="29">
        <f t="shared" si="11"/>
        <v>2882</v>
      </c>
      <c r="BL28" s="82">
        <v>0</v>
      </c>
      <c r="BM28" s="82">
        <f t="shared" si="12"/>
        <v>2293747.75</v>
      </c>
      <c r="BN28" s="63"/>
      <c r="BO28" s="63">
        <v>2884</v>
      </c>
      <c r="BP28" s="63">
        <f t="shared" si="13"/>
        <v>2882</v>
      </c>
      <c r="BQ28" s="82">
        <f t="shared" si="14"/>
        <v>2293747.75</v>
      </c>
      <c r="BR28" s="82"/>
      <c r="BS28" s="153">
        <v>197</v>
      </c>
      <c r="BT28" s="154">
        <v>195766.78</v>
      </c>
      <c r="BU28" s="63">
        <v>3084</v>
      </c>
      <c r="BV28" s="63">
        <v>3284</v>
      </c>
      <c r="BW28" s="63">
        <f t="shared" si="0"/>
        <v>3079</v>
      </c>
      <c r="BX28" s="82">
        <f t="shared" si="15"/>
        <v>2293747.75</v>
      </c>
      <c r="BY28" s="163">
        <v>233</v>
      </c>
      <c r="BZ28" s="165">
        <v>268173.68</v>
      </c>
      <c r="CA28" s="82">
        <f t="shared" si="1"/>
        <v>2489514.53</v>
      </c>
      <c r="CB28" s="63">
        <f t="shared" si="16"/>
        <v>3312</v>
      </c>
      <c r="CC28" s="82">
        <f t="shared" si="17"/>
        <v>2757688.21</v>
      </c>
      <c r="CD28" s="63">
        <f t="shared" si="18"/>
        <v>100.85261875761266</v>
      </c>
      <c r="CE28" s="63">
        <f t="shared" si="19"/>
        <v>92</v>
      </c>
      <c r="CF28" s="56">
        <v>1000</v>
      </c>
      <c r="CG28" s="56">
        <v>994</v>
      </c>
      <c r="CH28" s="56">
        <v>817</v>
      </c>
      <c r="CI28" s="82">
        <v>730719.22</v>
      </c>
      <c r="CJ28" s="82">
        <v>600601.21</v>
      </c>
      <c r="CK28" s="63">
        <f t="shared" si="20"/>
        <v>99.4</v>
      </c>
      <c r="CL28" s="21">
        <f t="shared" si="21"/>
        <v>-2</v>
      </c>
      <c r="CM28" s="56">
        <f t="shared" si="22"/>
        <v>28</v>
      </c>
      <c r="CN28" s="56">
        <f t="shared" si="23"/>
        <v>288</v>
      </c>
    </row>
    <row r="29" spans="1:92" s="21" customFormat="1" ht="15">
      <c r="A29" s="62"/>
      <c r="B29" s="5"/>
      <c r="C29" s="60"/>
      <c r="D29" s="62"/>
      <c r="E29" s="62"/>
      <c r="F29" s="61"/>
      <c r="G29" s="61"/>
      <c r="H29" s="61"/>
      <c r="I29" s="61"/>
      <c r="J29" s="61"/>
      <c r="K29" s="61"/>
      <c r="L29" s="61"/>
      <c r="M29" s="62"/>
      <c r="N29" s="62"/>
      <c r="O29" s="66"/>
      <c r="P29" s="62"/>
      <c r="Q29" s="62"/>
      <c r="R29" s="56"/>
      <c r="S29" s="56"/>
      <c r="T29" s="56"/>
      <c r="U29" s="63"/>
      <c r="V29" s="56"/>
      <c r="W29" s="56"/>
      <c r="X29" s="63"/>
      <c r="Y29" s="63"/>
      <c r="Z29" s="64"/>
      <c r="AA29" s="63"/>
      <c r="AB29" s="63"/>
      <c r="AC29" s="98"/>
      <c r="AD29" s="56"/>
      <c r="AE29" s="56"/>
      <c r="AF29" s="56"/>
      <c r="AG29" s="56"/>
      <c r="AH29" s="56"/>
      <c r="AI29" s="56"/>
      <c r="AJ29" s="56"/>
      <c r="AK29" s="56"/>
      <c r="AL29" s="56"/>
      <c r="AM29" s="56">
        <f t="shared" si="2"/>
        <v>0</v>
      </c>
      <c r="AN29" s="56"/>
      <c r="AO29" s="56"/>
      <c r="AP29" s="56"/>
      <c r="AQ29" s="56">
        <f t="shared" si="3"/>
        <v>0</v>
      </c>
      <c r="AR29" s="56"/>
      <c r="AS29" s="56">
        <f t="shared" si="4"/>
        <v>0</v>
      </c>
      <c r="AT29" s="82">
        <f t="shared" si="5"/>
        <v>0</v>
      </c>
      <c r="AU29" s="82"/>
      <c r="AV29" s="63"/>
      <c r="AW29" s="63"/>
      <c r="AX29" s="63"/>
      <c r="AY29" s="82"/>
      <c r="AZ29" s="82"/>
      <c r="BA29" s="109"/>
      <c r="BB29" s="82"/>
      <c r="BC29" s="63"/>
      <c r="BD29" s="63"/>
      <c r="BE29" s="63"/>
      <c r="BF29" s="82"/>
      <c r="BG29" s="106"/>
      <c r="BH29" s="63"/>
      <c r="BI29" s="135"/>
      <c r="BJ29" s="145"/>
      <c r="BK29" s="29"/>
      <c r="BL29" s="82"/>
      <c r="BM29" s="82"/>
      <c r="BN29" s="63"/>
      <c r="BO29" s="63"/>
      <c r="BP29" s="63"/>
      <c r="BQ29" s="82"/>
      <c r="BR29" s="82"/>
      <c r="BS29" s="63"/>
      <c r="BT29" s="82"/>
      <c r="BU29" s="63"/>
      <c r="BV29" s="63"/>
      <c r="BW29" s="63"/>
      <c r="BX29" s="82"/>
      <c r="BY29" s="160"/>
      <c r="BZ29" s="64"/>
      <c r="CA29" s="82"/>
      <c r="CB29" s="63"/>
      <c r="CC29" s="82"/>
      <c r="CD29" s="63"/>
      <c r="CE29" s="63"/>
      <c r="CF29" s="56"/>
      <c r="CG29" s="56"/>
      <c r="CH29" s="56"/>
      <c r="CI29" s="82"/>
      <c r="CJ29" s="82"/>
      <c r="CK29" s="63"/>
      <c r="CM29" s="56"/>
      <c r="CN29" s="56"/>
    </row>
    <row r="30" spans="1:92" s="21" customFormat="1" ht="12.75" customHeight="1">
      <c r="A30" s="62">
        <v>4040101</v>
      </c>
      <c r="B30" s="4" t="s">
        <v>96</v>
      </c>
      <c r="C30" s="60">
        <v>7600</v>
      </c>
      <c r="D30" s="60"/>
      <c r="E30" s="60"/>
      <c r="F30" s="61"/>
      <c r="G30" s="61"/>
      <c r="H30" s="61"/>
      <c r="I30" s="61"/>
      <c r="J30" s="61"/>
      <c r="K30" s="61"/>
      <c r="L30" s="61"/>
      <c r="M30" s="63"/>
      <c r="N30" s="62"/>
      <c r="O30" s="66"/>
      <c r="P30" s="66"/>
      <c r="Q30" s="63"/>
      <c r="R30" s="56"/>
      <c r="S30" s="56"/>
      <c r="T30" s="56"/>
      <c r="U30" s="63"/>
      <c r="V30" s="56"/>
      <c r="W30" s="56"/>
      <c r="X30" s="63"/>
      <c r="Y30" s="63"/>
      <c r="Z30" s="64"/>
      <c r="AA30" s="63"/>
      <c r="AB30" s="63"/>
      <c r="AC30" s="98">
        <v>9034522.96</v>
      </c>
      <c r="AD30" s="56">
        <v>760</v>
      </c>
      <c r="AE30" s="56"/>
      <c r="AF30" s="56">
        <v>1900</v>
      </c>
      <c r="AG30" s="56">
        <v>467</v>
      </c>
      <c r="AH30" s="56">
        <v>459112.37</v>
      </c>
      <c r="AI30" s="56">
        <v>855</v>
      </c>
      <c r="AJ30" s="56">
        <v>840559.05</v>
      </c>
      <c r="AK30" s="56">
        <v>2161</v>
      </c>
      <c r="AL30" s="56">
        <v>760</v>
      </c>
      <c r="AM30" s="56">
        <f t="shared" si="2"/>
        <v>2660</v>
      </c>
      <c r="AN30" s="56">
        <v>3772</v>
      </c>
      <c r="AO30" s="56"/>
      <c r="AP30" s="56">
        <v>3113</v>
      </c>
      <c r="AQ30" s="56">
        <f t="shared" si="3"/>
        <v>2153</v>
      </c>
      <c r="AR30" s="56">
        <v>800</v>
      </c>
      <c r="AS30" s="56">
        <f t="shared" si="4"/>
        <v>2953</v>
      </c>
      <c r="AT30" s="82">
        <f t="shared" si="5"/>
        <v>2116635.83</v>
      </c>
      <c r="AU30" s="82">
        <v>779371.76</v>
      </c>
      <c r="AV30" s="63">
        <v>784</v>
      </c>
      <c r="AW30" s="63">
        <v>4634</v>
      </c>
      <c r="AX30" s="63">
        <f t="shared" si="6"/>
        <v>3737</v>
      </c>
      <c r="AY30" s="82">
        <f t="shared" si="7"/>
        <v>2896007.59</v>
      </c>
      <c r="AZ30" s="82">
        <v>1034430.76</v>
      </c>
      <c r="BA30" s="112">
        <v>904</v>
      </c>
      <c r="BB30" s="82"/>
      <c r="BC30" s="63">
        <v>5616</v>
      </c>
      <c r="BD30" s="63">
        <v>4500</v>
      </c>
      <c r="BE30" s="63">
        <f t="shared" si="8"/>
        <v>4641</v>
      </c>
      <c r="BF30" s="82">
        <f t="shared" si="9"/>
        <v>3930438.3499999996</v>
      </c>
      <c r="BG30" s="105">
        <v>1193560.24</v>
      </c>
      <c r="BH30" s="123">
        <v>924</v>
      </c>
      <c r="BI30" s="141">
        <v>606</v>
      </c>
      <c r="BJ30" s="147">
        <f t="shared" si="10"/>
        <v>6222</v>
      </c>
      <c r="BK30" s="29">
        <f t="shared" si="11"/>
        <v>5565</v>
      </c>
      <c r="BL30" s="123">
        <v>1194057.48</v>
      </c>
      <c r="BM30" s="82">
        <f t="shared" si="12"/>
        <v>5123998.59</v>
      </c>
      <c r="BN30" s="63">
        <v>589</v>
      </c>
      <c r="BO30" s="63">
        <v>6164</v>
      </c>
      <c r="BP30" s="63">
        <f t="shared" si="13"/>
        <v>6154</v>
      </c>
      <c r="BQ30" s="82">
        <f t="shared" si="14"/>
        <v>6318056.07</v>
      </c>
      <c r="BR30" s="82">
        <v>761147.03</v>
      </c>
      <c r="BS30" s="63">
        <v>789</v>
      </c>
      <c r="BT30" s="82">
        <v>1022220.51</v>
      </c>
      <c r="BU30" s="63">
        <v>6771</v>
      </c>
      <c r="BV30" s="63">
        <v>7199</v>
      </c>
      <c r="BW30" s="63">
        <f>BP30+BS30</f>
        <v>6943</v>
      </c>
      <c r="BX30" s="82">
        <f t="shared" si="15"/>
        <v>7079203.100000001</v>
      </c>
      <c r="BY30" s="163">
        <v>621</v>
      </c>
      <c r="BZ30" s="165">
        <v>918409.32</v>
      </c>
      <c r="CA30" s="82">
        <f>BT30+BX30</f>
        <v>8101423.61</v>
      </c>
      <c r="CB30" s="63">
        <f t="shared" si="16"/>
        <v>7564</v>
      </c>
      <c r="CC30" s="82">
        <f t="shared" si="17"/>
        <v>9019832.93</v>
      </c>
      <c r="CD30" s="63">
        <f t="shared" si="18"/>
        <v>105.0701486317544</v>
      </c>
      <c r="CE30" s="63">
        <f t="shared" si="19"/>
        <v>99.52631578947368</v>
      </c>
      <c r="CF30" s="56">
        <v>1331</v>
      </c>
      <c r="CG30" s="56">
        <v>1387</v>
      </c>
      <c r="CH30" s="56">
        <v>766</v>
      </c>
      <c r="CI30" s="82">
        <v>1363573.57</v>
      </c>
      <c r="CJ30" s="82">
        <v>753062.26</v>
      </c>
      <c r="CK30" s="63">
        <f t="shared" si="20"/>
        <v>104.20736288504884</v>
      </c>
      <c r="CL30" s="21">
        <f t="shared" si="21"/>
        <v>7</v>
      </c>
      <c r="CM30" s="56">
        <f t="shared" si="22"/>
        <v>365</v>
      </c>
      <c r="CN30" s="56">
        <f t="shared" si="23"/>
        <v>36</v>
      </c>
    </row>
    <row r="31" spans="1:92" s="21" customFormat="1" ht="12" customHeight="1">
      <c r="A31" s="62">
        <v>4070101</v>
      </c>
      <c r="B31" s="6" t="s">
        <v>3</v>
      </c>
      <c r="C31" s="60">
        <v>9800</v>
      </c>
      <c r="D31" s="60"/>
      <c r="E31" s="60"/>
      <c r="F31" s="61"/>
      <c r="G31" s="61"/>
      <c r="H31" s="61"/>
      <c r="I31" s="61"/>
      <c r="J31" s="61"/>
      <c r="K31" s="61"/>
      <c r="L31" s="61"/>
      <c r="M31" s="63"/>
      <c r="N31" s="62"/>
      <c r="O31" s="66"/>
      <c r="P31" s="66"/>
      <c r="Q31" s="63"/>
      <c r="R31" s="56"/>
      <c r="S31" s="56"/>
      <c r="T31" s="56"/>
      <c r="U31" s="63"/>
      <c r="V31" s="56"/>
      <c r="W31" s="56"/>
      <c r="X31" s="63"/>
      <c r="Y31" s="63"/>
      <c r="Z31" s="64"/>
      <c r="AA31" s="63"/>
      <c r="AB31" s="63"/>
      <c r="AC31" s="98">
        <v>10117900.22</v>
      </c>
      <c r="AD31" s="56">
        <v>170</v>
      </c>
      <c r="AE31" s="56"/>
      <c r="AF31" s="56">
        <v>1980</v>
      </c>
      <c r="AG31" s="56">
        <v>110</v>
      </c>
      <c r="AH31" s="56">
        <v>89886.5</v>
      </c>
      <c r="AI31" s="56">
        <v>476</v>
      </c>
      <c r="AJ31" s="56">
        <v>388963.4</v>
      </c>
      <c r="AK31" s="56">
        <v>1135</v>
      </c>
      <c r="AL31" s="56">
        <v>1055</v>
      </c>
      <c r="AM31" s="56">
        <f t="shared" si="2"/>
        <v>3035</v>
      </c>
      <c r="AN31" s="56">
        <v>3978</v>
      </c>
      <c r="AO31" s="56"/>
      <c r="AP31" s="56">
        <v>1263</v>
      </c>
      <c r="AQ31" s="56">
        <f t="shared" si="3"/>
        <v>880</v>
      </c>
      <c r="AR31" s="56">
        <v>2102</v>
      </c>
      <c r="AS31" s="56">
        <f t="shared" si="4"/>
        <v>2982</v>
      </c>
      <c r="AT31" s="82">
        <f t="shared" si="5"/>
        <v>719092</v>
      </c>
      <c r="AU31" s="82">
        <v>1709451.5</v>
      </c>
      <c r="AV31" s="63">
        <v>1070</v>
      </c>
      <c r="AW31" s="63">
        <v>5283</v>
      </c>
      <c r="AX31" s="63">
        <f t="shared" si="6"/>
        <v>4052</v>
      </c>
      <c r="AY31" s="82">
        <f t="shared" si="7"/>
        <v>2428543.5</v>
      </c>
      <c r="AZ31" s="82">
        <v>1206890.94</v>
      </c>
      <c r="BA31" s="109">
        <v>1195</v>
      </c>
      <c r="BB31" s="82"/>
      <c r="BC31" s="63">
        <v>6438</v>
      </c>
      <c r="BD31" s="63">
        <v>5095</v>
      </c>
      <c r="BE31" s="63">
        <f t="shared" si="8"/>
        <v>5247</v>
      </c>
      <c r="BF31" s="82">
        <f t="shared" si="9"/>
        <v>3635434.44</v>
      </c>
      <c r="BG31" s="106">
        <v>1349686.99</v>
      </c>
      <c r="BH31" s="123">
        <v>1106</v>
      </c>
      <c r="BI31" s="141">
        <v>1100</v>
      </c>
      <c r="BJ31" s="147">
        <f t="shared" si="10"/>
        <v>7538</v>
      </c>
      <c r="BK31" s="29">
        <f t="shared" si="11"/>
        <v>6353</v>
      </c>
      <c r="BL31" s="123">
        <v>1249459.26</v>
      </c>
      <c r="BM31" s="82">
        <f t="shared" si="12"/>
        <v>4985121.43</v>
      </c>
      <c r="BN31" s="63">
        <v>709</v>
      </c>
      <c r="BO31" s="63">
        <v>7538</v>
      </c>
      <c r="BP31" s="63">
        <f t="shared" si="13"/>
        <v>7062</v>
      </c>
      <c r="BQ31" s="82">
        <f t="shared" si="14"/>
        <v>6234580.6899999995</v>
      </c>
      <c r="BR31" s="82">
        <v>800964.39</v>
      </c>
      <c r="BS31" s="63">
        <v>1171</v>
      </c>
      <c r="BT31" s="82">
        <v>1286542.57</v>
      </c>
      <c r="BU31" s="63">
        <v>8493</v>
      </c>
      <c r="BV31" s="63">
        <v>9218</v>
      </c>
      <c r="BW31" s="63">
        <f>BP31+BS31</f>
        <v>8233</v>
      </c>
      <c r="BX31" s="82">
        <f t="shared" si="15"/>
        <v>7035545.079999999</v>
      </c>
      <c r="BY31" s="163">
        <v>955</v>
      </c>
      <c r="BZ31" s="165">
        <v>1195724.9</v>
      </c>
      <c r="CA31" s="82">
        <f>BT31+BX31</f>
        <v>8322087.649999999</v>
      </c>
      <c r="CB31" s="63">
        <f t="shared" si="16"/>
        <v>9188</v>
      </c>
      <c r="CC31" s="82">
        <f t="shared" si="17"/>
        <v>9517812.549999999</v>
      </c>
      <c r="CD31" s="63">
        <f t="shared" si="18"/>
        <v>99.67454979388154</v>
      </c>
      <c r="CE31" s="63">
        <f t="shared" si="19"/>
        <v>93.75510204081633</v>
      </c>
      <c r="CF31" s="56">
        <v>1025</v>
      </c>
      <c r="CG31" s="56">
        <v>584</v>
      </c>
      <c r="CH31" s="56">
        <v>296</v>
      </c>
      <c r="CI31" s="82">
        <v>477215.6</v>
      </c>
      <c r="CJ31" s="82">
        <v>241876.4</v>
      </c>
      <c r="CK31" s="63">
        <f t="shared" si="20"/>
        <v>56.975609756097555</v>
      </c>
      <c r="CL31" s="21">
        <f t="shared" si="21"/>
        <v>-36</v>
      </c>
      <c r="CM31" s="56">
        <f t="shared" si="22"/>
        <v>-30</v>
      </c>
      <c r="CN31" s="56">
        <f t="shared" si="23"/>
        <v>612</v>
      </c>
    </row>
    <row r="32" spans="1:92" s="21" customFormat="1" ht="12" customHeight="1">
      <c r="A32" s="62"/>
      <c r="B32" s="4" t="s">
        <v>4</v>
      </c>
      <c r="C32" s="65"/>
      <c r="D32" s="60"/>
      <c r="E32" s="60"/>
      <c r="F32" s="61"/>
      <c r="G32" s="61"/>
      <c r="H32" s="61"/>
      <c r="I32" s="61"/>
      <c r="J32" s="61"/>
      <c r="K32" s="61"/>
      <c r="L32" s="61"/>
      <c r="M32" s="63"/>
      <c r="N32" s="62"/>
      <c r="O32" s="66"/>
      <c r="P32" s="66"/>
      <c r="Q32" s="63"/>
      <c r="R32" s="56"/>
      <c r="S32" s="56"/>
      <c r="T32" s="56"/>
      <c r="U32" s="63"/>
      <c r="V32" s="56"/>
      <c r="W32" s="56"/>
      <c r="X32" s="63"/>
      <c r="Y32" s="63"/>
      <c r="Z32" s="64"/>
      <c r="AA32" s="63"/>
      <c r="AB32" s="63"/>
      <c r="AC32" s="98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82"/>
      <c r="AU32" s="82"/>
      <c r="AV32" s="63"/>
      <c r="AW32" s="63"/>
      <c r="AX32" s="63"/>
      <c r="AY32" s="82"/>
      <c r="AZ32" s="82"/>
      <c r="BA32" s="109"/>
      <c r="BB32" s="82"/>
      <c r="BC32" s="63"/>
      <c r="BD32" s="63"/>
      <c r="BE32" s="63"/>
      <c r="BF32" s="82"/>
      <c r="BG32" s="106"/>
      <c r="BH32" s="63"/>
      <c r="BI32" s="135"/>
      <c r="BJ32" s="145"/>
      <c r="BK32" s="29"/>
      <c r="BL32" s="82"/>
      <c r="BM32" s="82"/>
      <c r="BN32" s="63"/>
      <c r="BO32" s="63"/>
      <c r="BP32" s="63"/>
      <c r="BQ32" s="82"/>
      <c r="BR32" s="82"/>
      <c r="BS32" s="63"/>
      <c r="BT32" s="82"/>
      <c r="BU32" s="63"/>
      <c r="BV32" s="63"/>
      <c r="BW32" s="63"/>
      <c r="BX32" s="82"/>
      <c r="BY32" s="160"/>
      <c r="BZ32" s="64"/>
      <c r="CA32" s="82"/>
      <c r="CB32" s="63"/>
      <c r="CC32" s="82"/>
      <c r="CD32" s="63"/>
      <c r="CE32" s="63"/>
      <c r="CF32" s="63"/>
      <c r="CG32" s="56"/>
      <c r="CH32" s="56"/>
      <c r="CI32" s="82"/>
      <c r="CJ32" s="82"/>
      <c r="CK32" s="63"/>
      <c r="CM32" s="56">
        <f t="shared" si="22"/>
        <v>0</v>
      </c>
      <c r="CN32" s="56">
        <f t="shared" si="23"/>
        <v>0</v>
      </c>
    </row>
    <row r="33" spans="1:92" s="21" customFormat="1" ht="15">
      <c r="A33" s="62">
        <v>4120201</v>
      </c>
      <c r="B33" s="3" t="s">
        <v>93</v>
      </c>
      <c r="C33" s="60">
        <v>5670</v>
      </c>
      <c r="D33" s="60"/>
      <c r="E33" s="60"/>
      <c r="F33" s="61"/>
      <c r="G33" s="61"/>
      <c r="H33" s="61"/>
      <c r="I33" s="61"/>
      <c r="J33" s="61"/>
      <c r="K33" s="61"/>
      <c r="L33" s="61"/>
      <c r="M33" s="63"/>
      <c r="N33" s="62"/>
      <c r="O33" s="66"/>
      <c r="P33" s="66"/>
      <c r="Q33" s="63"/>
      <c r="R33" s="56"/>
      <c r="S33" s="56"/>
      <c r="T33" s="56"/>
      <c r="U33" s="63"/>
      <c r="V33" s="56"/>
      <c r="W33" s="56"/>
      <c r="X33" s="63"/>
      <c r="Y33" s="63"/>
      <c r="Z33" s="64"/>
      <c r="AA33" s="63"/>
      <c r="AB33" s="63"/>
      <c r="AC33" s="100">
        <v>7590093.87</v>
      </c>
      <c r="AD33" s="56">
        <v>470</v>
      </c>
      <c r="AE33" s="56"/>
      <c r="AF33" s="56">
        <v>1410</v>
      </c>
      <c r="AG33" s="56">
        <v>478</v>
      </c>
      <c r="AH33" s="56">
        <v>516646.3</v>
      </c>
      <c r="AI33" s="56">
        <v>496</v>
      </c>
      <c r="AJ33" s="56">
        <v>536101.6</v>
      </c>
      <c r="AK33" s="56">
        <v>1472</v>
      </c>
      <c r="AL33" s="56">
        <v>475</v>
      </c>
      <c r="AM33" s="56">
        <f t="shared" si="2"/>
        <v>1885</v>
      </c>
      <c r="AN33" s="56">
        <v>2360</v>
      </c>
      <c r="AO33" s="56"/>
      <c r="AP33" s="56">
        <v>1959</v>
      </c>
      <c r="AQ33" s="56">
        <f t="shared" si="3"/>
        <v>1416</v>
      </c>
      <c r="AR33" s="56">
        <v>475</v>
      </c>
      <c r="AS33" s="56">
        <f t="shared" si="4"/>
        <v>1891</v>
      </c>
      <c r="AT33" s="82">
        <f t="shared" si="5"/>
        <v>1530483.6</v>
      </c>
      <c r="AU33" s="82">
        <v>514486.75</v>
      </c>
      <c r="AV33" s="63">
        <v>470</v>
      </c>
      <c r="AW33" s="63">
        <v>2835</v>
      </c>
      <c r="AX33" s="63">
        <f t="shared" si="6"/>
        <v>2361</v>
      </c>
      <c r="AY33" s="82">
        <f t="shared" si="7"/>
        <v>2044970.35</v>
      </c>
      <c r="AZ33" s="82">
        <v>689367.8</v>
      </c>
      <c r="BA33" s="109">
        <v>406</v>
      </c>
      <c r="BB33" s="82"/>
      <c r="BC33" s="63">
        <v>3305</v>
      </c>
      <c r="BD33" s="63">
        <v>2767</v>
      </c>
      <c r="BE33" s="63">
        <f t="shared" si="8"/>
        <v>2767</v>
      </c>
      <c r="BF33" s="82">
        <f t="shared" si="9"/>
        <v>2734338.1500000004</v>
      </c>
      <c r="BG33" s="106">
        <v>595496.44</v>
      </c>
      <c r="BH33" s="123">
        <v>475</v>
      </c>
      <c r="BI33" s="141">
        <v>551</v>
      </c>
      <c r="BJ33" s="147">
        <f t="shared" si="10"/>
        <v>3856</v>
      </c>
      <c r="BK33" s="29">
        <f t="shared" si="11"/>
        <v>3242</v>
      </c>
      <c r="BL33" s="123">
        <v>696701.5</v>
      </c>
      <c r="BM33" s="82">
        <f t="shared" si="12"/>
        <v>3329834.5900000003</v>
      </c>
      <c r="BN33" s="63">
        <v>571</v>
      </c>
      <c r="BO33" s="63">
        <v>3775</v>
      </c>
      <c r="BP33" s="63">
        <f t="shared" si="13"/>
        <v>3813</v>
      </c>
      <c r="BQ33" s="82">
        <f t="shared" si="14"/>
        <v>4026536.0900000003</v>
      </c>
      <c r="BR33" s="82">
        <v>837508.54</v>
      </c>
      <c r="BS33" s="63">
        <v>459</v>
      </c>
      <c r="BT33" s="82">
        <v>673031.7</v>
      </c>
      <c r="BU33" s="63">
        <v>4245</v>
      </c>
      <c r="BV33" s="63">
        <v>4720</v>
      </c>
      <c r="BW33" s="63">
        <f>BP33+BS33</f>
        <v>4272</v>
      </c>
      <c r="BX33" s="82">
        <f t="shared" si="15"/>
        <v>4864044.630000001</v>
      </c>
      <c r="BY33" s="162">
        <v>477</v>
      </c>
      <c r="BZ33" s="166">
        <v>812354.85</v>
      </c>
      <c r="CA33" s="82">
        <f>BT33+BX33</f>
        <v>5537076.330000001</v>
      </c>
      <c r="CB33" s="63">
        <f t="shared" si="16"/>
        <v>4749</v>
      </c>
      <c r="CC33" s="82">
        <f t="shared" si="17"/>
        <v>6349431.180000001</v>
      </c>
      <c r="CD33" s="63">
        <f t="shared" si="18"/>
        <v>100.61440677966102</v>
      </c>
      <c r="CE33" s="63">
        <f t="shared" si="19"/>
        <v>83.75661375661375</v>
      </c>
      <c r="CF33" s="56">
        <v>940</v>
      </c>
      <c r="CG33" s="56">
        <v>970</v>
      </c>
      <c r="CH33" s="56">
        <v>446</v>
      </c>
      <c r="CI33" s="82">
        <v>1048424.5</v>
      </c>
      <c r="CJ33" s="82">
        <v>482059.1</v>
      </c>
      <c r="CK33" s="63">
        <f t="shared" si="20"/>
        <v>103.19148936170212</v>
      </c>
      <c r="CL33" s="21">
        <f t="shared" si="21"/>
        <v>-68</v>
      </c>
      <c r="CM33" s="56">
        <f t="shared" si="22"/>
        <v>29</v>
      </c>
      <c r="CN33" s="56">
        <f t="shared" si="23"/>
        <v>921</v>
      </c>
    </row>
    <row r="34" spans="1:92" s="21" customFormat="1" ht="15">
      <c r="A34" s="62">
        <v>4120301</v>
      </c>
      <c r="B34" s="7" t="s">
        <v>58</v>
      </c>
      <c r="C34" s="60">
        <v>10330</v>
      </c>
      <c r="D34" s="60"/>
      <c r="E34" s="60"/>
      <c r="F34" s="61"/>
      <c r="G34" s="61"/>
      <c r="H34" s="61"/>
      <c r="I34" s="61"/>
      <c r="J34" s="61"/>
      <c r="K34" s="61"/>
      <c r="L34" s="61"/>
      <c r="M34" s="63"/>
      <c r="N34" s="62"/>
      <c r="O34" s="66"/>
      <c r="P34" s="66"/>
      <c r="Q34" s="63"/>
      <c r="R34" s="56"/>
      <c r="S34" s="56"/>
      <c r="T34" s="56"/>
      <c r="U34" s="63"/>
      <c r="V34" s="56"/>
      <c r="W34" s="56"/>
      <c r="X34" s="63"/>
      <c r="Y34" s="63"/>
      <c r="Z34" s="64"/>
      <c r="AA34" s="63"/>
      <c r="AB34" s="63"/>
      <c r="AC34" s="98">
        <v>13824303.36</v>
      </c>
      <c r="AD34" s="56">
        <v>843</v>
      </c>
      <c r="AE34" s="56"/>
      <c r="AF34" s="56">
        <v>2530</v>
      </c>
      <c r="AG34" s="56">
        <v>816</v>
      </c>
      <c r="AH34" s="56">
        <v>895894.56</v>
      </c>
      <c r="AI34" s="56">
        <v>961</v>
      </c>
      <c r="AJ34" s="56">
        <v>1055091.51</v>
      </c>
      <c r="AK34" s="56">
        <v>2760</v>
      </c>
      <c r="AL34" s="56">
        <v>866</v>
      </c>
      <c r="AM34" s="56">
        <f t="shared" si="2"/>
        <v>3396</v>
      </c>
      <c r="AN34" s="56">
        <v>4262</v>
      </c>
      <c r="AO34" s="56"/>
      <c r="AP34" s="56">
        <v>3814</v>
      </c>
      <c r="AQ34" s="56">
        <f t="shared" si="3"/>
        <v>2620</v>
      </c>
      <c r="AR34" s="56">
        <v>1095</v>
      </c>
      <c r="AS34" s="56">
        <f t="shared" si="4"/>
        <v>3715</v>
      </c>
      <c r="AT34" s="82">
        <f t="shared" si="5"/>
        <v>2876524.2</v>
      </c>
      <c r="AU34" s="82">
        <v>1189556.55</v>
      </c>
      <c r="AV34" s="63">
        <v>732</v>
      </c>
      <c r="AW34" s="63">
        <v>5130</v>
      </c>
      <c r="AX34" s="63">
        <f t="shared" si="6"/>
        <v>4447</v>
      </c>
      <c r="AY34" s="82">
        <f t="shared" si="7"/>
        <v>4066080.75</v>
      </c>
      <c r="AZ34" s="82">
        <v>1078125.66</v>
      </c>
      <c r="BA34" s="109">
        <v>582</v>
      </c>
      <c r="BB34" s="82"/>
      <c r="BC34" s="63">
        <v>6170</v>
      </c>
      <c r="BD34" s="63">
        <v>5029</v>
      </c>
      <c r="BE34" s="63">
        <f t="shared" si="8"/>
        <v>5029</v>
      </c>
      <c r="BF34" s="82">
        <f t="shared" si="9"/>
        <v>5144206.41</v>
      </c>
      <c r="BG34" s="106">
        <v>858124.08</v>
      </c>
      <c r="BH34" s="123">
        <v>623</v>
      </c>
      <c r="BI34" s="141">
        <v>1278</v>
      </c>
      <c r="BJ34" s="147">
        <f t="shared" si="10"/>
        <v>7448</v>
      </c>
      <c r="BK34" s="29">
        <f t="shared" si="11"/>
        <v>5652</v>
      </c>
      <c r="BL34" s="123">
        <v>918576.12</v>
      </c>
      <c r="BM34" s="82">
        <f t="shared" si="12"/>
        <v>6002330.49</v>
      </c>
      <c r="BN34" s="63">
        <v>619</v>
      </c>
      <c r="BO34" s="63">
        <v>6896</v>
      </c>
      <c r="BP34" s="63">
        <f t="shared" si="13"/>
        <v>6271</v>
      </c>
      <c r="BQ34" s="82">
        <f t="shared" si="14"/>
        <v>6920906.61</v>
      </c>
      <c r="BR34" s="82">
        <v>912678.36</v>
      </c>
      <c r="BS34" s="63">
        <v>1463</v>
      </c>
      <c r="BT34" s="82">
        <v>2157105.72</v>
      </c>
      <c r="BU34" s="63">
        <v>7730</v>
      </c>
      <c r="BV34" s="63">
        <v>8763</v>
      </c>
      <c r="BW34" s="63">
        <f>BP34+BS34</f>
        <v>7734</v>
      </c>
      <c r="BX34" s="82">
        <f t="shared" si="15"/>
        <v>7833584.970000001</v>
      </c>
      <c r="BY34" s="162">
        <v>969</v>
      </c>
      <c r="BZ34" s="166">
        <v>1660636.12</v>
      </c>
      <c r="CA34" s="82">
        <f>BT34+BX34</f>
        <v>9990690.690000001</v>
      </c>
      <c r="CB34" s="63">
        <f t="shared" si="16"/>
        <v>8703</v>
      </c>
      <c r="CC34" s="82">
        <f t="shared" si="17"/>
        <v>11651326.810000002</v>
      </c>
      <c r="CD34" s="63">
        <f t="shared" si="18"/>
        <v>99.31530297843204</v>
      </c>
      <c r="CE34" s="63">
        <f t="shared" si="19"/>
        <v>84.24975798644724</v>
      </c>
      <c r="CF34" s="56">
        <v>1686</v>
      </c>
      <c r="CG34" s="56">
        <v>1777</v>
      </c>
      <c r="CH34" s="56">
        <v>843</v>
      </c>
      <c r="CI34" s="82">
        <v>1950986.07</v>
      </c>
      <c r="CJ34" s="82">
        <v>925538.13</v>
      </c>
      <c r="CK34" s="63">
        <f t="shared" si="20"/>
        <v>105.39739027283512</v>
      </c>
      <c r="CL34" s="21">
        <f t="shared" si="21"/>
        <v>-101</v>
      </c>
      <c r="CM34" s="56">
        <f t="shared" si="22"/>
        <v>-60</v>
      </c>
      <c r="CN34" s="56">
        <f t="shared" si="23"/>
        <v>1627</v>
      </c>
    </row>
    <row r="35" spans="1:92" s="21" customFormat="1" ht="12.75" customHeight="1">
      <c r="A35" s="62">
        <v>4150401</v>
      </c>
      <c r="B35" s="4" t="s">
        <v>5</v>
      </c>
      <c r="C35" s="60">
        <v>6000</v>
      </c>
      <c r="D35" s="60"/>
      <c r="E35" s="60"/>
      <c r="F35" s="61"/>
      <c r="G35" s="61"/>
      <c r="H35" s="61"/>
      <c r="I35" s="61"/>
      <c r="J35" s="61"/>
      <c r="K35" s="61"/>
      <c r="L35" s="61"/>
      <c r="M35" s="63"/>
      <c r="N35" s="62"/>
      <c r="O35" s="66"/>
      <c r="P35" s="66"/>
      <c r="Q35" s="63"/>
      <c r="R35" s="56"/>
      <c r="S35" s="63"/>
      <c r="T35" s="56"/>
      <c r="U35" s="63"/>
      <c r="V35" s="56"/>
      <c r="W35" s="56"/>
      <c r="X35" s="63"/>
      <c r="Y35" s="63"/>
      <c r="Z35" s="64"/>
      <c r="AA35" s="63"/>
      <c r="AB35" s="63"/>
      <c r="AC35" s="98">
        <v>8357518.21</v>
      </c>
      <c r="AD35" s="56">
        <v>300</v>
      </c>
      <c r="AE35" s="56"/>
      <c r="AF35" s="56">
        <v>1619</v>
      </c>
      <c r="AG35" s="56">
        <v>495</v>
      </c>
      <c r="AH35" s="56">
        <v>520868.7</v>
      </c>
      <c r="AI35" s="56">
        <v>525</v>
      </c>
      <c r="AJ35" s="56">
        <v>552436.5</v>
      </c>
      <c r="AK35" s="56">
        <v>1481</v>
      </c>
      <c r="AL35" s="56">
        <v>390</v>
      </c>
      <c r="AM35" s="56">
        <f t="shared" si="2"/>
        <v>2009</v>
      </c>
      <c r="AN35" s="56">
        <v>2125</v>
      </c>
      <c r="AO35" s="56"/>
      <c r="AP35" s="56">
        <v>1837</v>
      </c>
      <c r="AQ35" s="56">
        <f t="shared" si="3"/>
        <v>1479</v>
      </c>
      <c r="AR35" s="56">
        <v>326</v>
      </c>
      <c r="AS35" s="56">
        <f t="shared" si="4"/>
        <v>1805</v>
      </c>
      <c r="AT35" s="82">
        <f t="shared" si="5"/>
        <v>1556292.5399999998</v>
      </c>
      <c r="AU35" s="82">
        <v>342107.66</v>
      </c>
      <c r="AV35" s="63">
        <v>303</v>
      </c>
      <c r="AW35" s="63">
        <v>2568</v>
      </c>
      <c r="AX35" s="63">
        <f t="shared" si="6"/>
        <v>2108</v>
      </c>
      <c r="AY35" s="82">
        <f t="shared" si="7"/>
        <v>1898400.1999999997</v>
      </c>
      <c r="AZ35" s="82">
        <v>465343.84</v>
      </c>
      <c r="BA35" s="109">
        <v>254</v>
      </c>
      <c r="BB35" s="82"/>
      <c r="BC35" s="63">
        <v>3169</v>
      </c>
      <c r="BD35" s="63">
        <v>2250</v>
      </c>
      <c r="BE35" s="63">
        <f t="shared" si="8"/>
        <v>2362</v>
      </c>
      <c r="BF35" s="82">
        <f t="shared" si="9"/>
        <v>2363744.0399999996</v>
      </c>
      <c r="BG35" s="106">
        <v>390911.08</v>
      </c>
      <c r="BH35" s="123">
        <v>362</v>
      </c>
      <c r="BI35" s="141">
        <v>580</v>
      </c>
      <c r="BJ35" s="147">
        <f t="shared" si="10"/>
        <v>3749</v>
      </c>
      <c r="BK35" s="29">
        <f t="shared" si="11"/>
        <v>2724</v>
      </c>
      <c r="BL35" s="123">
        <v>557125.24</v>
      </c>
      <c r="BM35" s="82">
        <f t="shared" si="12"/>
        <v>2754655.1199999996</v>
      </c>
      <c r="BN35" s="63">
        <v>380</v>
      </c>
      <c r="BO35" s="63">
        <v>3292</v>
      </c>
      <c r="BP35" s="63">
        <f t="shared" si="13"/>
        <v>3104</v>
      </c>
      <c r="BQ35" s="82">
        <f t="shared" si="14"/>
        <v>3311780.3599999994</v>
      </c>
      <c r="BR35" s="82">
        <v>584827.6</v>
      </c>
      <c r="BS35" s="63">
        <v>292</v>
      </c>
      <c r="BT35" s="82">
        <v>447361.52</v>
      </c>
      <c r="BU35" s="63">
        <v>3982</v>
      </c>
      <c r="BV35" s="63">
        <v>4256</v>
      </c>
      <c r="BW35" s="63">
        <f>BP35+BS35</f>
        <v>3396</v>
      </c>
      <c r="BX35" s="82">
        <f t="shared" si="15"/>
        <v>3896607.9599999995</v>
      </c>
      <c r="BY35" s="162">
        <v>591</v>
      </c>
      <c r="BZ35" s="166">
        <v>1047033.33</v>
      </c>
      <c r="CA35" s="82">
        <f>BT35+BX35</f>
        <v>4343969.4799999995</v>
      </c>
      <c r="CB35" s="63">
        <f t="shared" si="16"/>
        <v>3987</v>
      </c>
      <c r="CC35" s="82">
        <f t="shared" si="17"/>
        <v>5391002.81</v>
      </c>
      <c r="CD35" s="63">
        <f t="shared" si="18"/>
        <v>93.67951127819549</v>
      </c>
      <c r="CE35" s="63">
        <f t="shared" si="19"/>
        <v>66.45</v>
      </c>
      <c r="CF35" s="56">
        <v>1069</v>
      </c>
      <c r="CG35" s="56">
        <v>1013</v>
      </c>
      <c r="CH35" s="56">
        <v>466</v>
      </c>
      <c r="CI35" s="82">
        <v>1065939.38</v>
      </c>
      <c r="CJ35" s="82">
        <v>490353.16</v>
      </c>
      <c r="CK35" s="63">
        <f t="shared" si="20"/>
        <v>94.76145930776426</v>
      </c>
      <c r="CL35" s="21">
        <f t="shared" si="21"/>
        <v>-206</v>
      </c>
      <c r="CM35" s="56">
        <f t="shared" si="22"/>
        <v>-269</v>
      </c>
      <c r="CN35" s="56">
        <f t="shared" si="23"/>
        <v>2013</v>
      </c>
    </row>
    <row r="36" spans="1:92" s="21" customFormat="1" ht="12.75" customHeight="1">
      <c r="A36" s="62">
        <v>4170101</v>
      </c>
      <c r="B36" s="4" t="s">
        <v>6</v>
      </c>
      <c r="C36" s="60">
        <v>4700</v>
      </c>
      <c r="D36" s="60"/>
      <c r="E36" s="60"/>
      <c r="F36" s="61"/>
      <c r="G36" s="61"/>
      <c r="H36" s="61"/>
      <c r="I36" s="61"/>
      <c r="J36" s="61"/>
      <c r="K36" s="61"/>
      <c r="L36" s="61"/>
      <c r="M36" s="63"/>
      <c r="N36" s="62"/>
      <c r="O36" s="66"/>
      <c r="P36" s="66"/>
      <c r="Q36" s="63"/>
      <c r="R36" s="56"/>
      <c r="S36" s="56"/>
      <c r="T36" s="56"/>
      <c r="U36" s="63"/>
      <c r="V36" s="56"/>
      <c r="W36" s="56"/>
      <c r="X36" s="63"/>
      <c r="Y36" s="63"/>
      <c r="Z36" s="64"/>
      <c r="AA36" s="63"/>
      <c r="AB36" s="63"/>
      <c r="AC36" s="98">
        <v>5693565.9</v>
      </c>
      <c r="AD36" s="56">
        <v>0</v>
      </c>
      <c r="AE36" s="56"/>
      <c r="AF36" s="56">
        <v>940</v>
      </c>
      <c r="AG36" s="56">
        <v>0</v>
      </c>
      <c r="AH36" s="56">
        <v>0</v>
      </c>
      <c r="AI36" s="56">
        <v>464</v>
      </c>
      <c r="AJ36" s="56">
        <v>453982.24</v>
      </c>
      <c r="AK36" s="56">
        <v>940</v>
      </c>
      <c r="AL36" s="56">
        <v>470</v>
      </c>
      <c r="AM36" s="56">
        <f t="shared" si="2"/>
        <v>1410</v>
      </c>
      <c r="AN36" s="56">
        <v>1880</v>
      </c>
      <c r="AO36" s="56"/>
      <c r="AP36" s="56">
        <v>1485</v>
      </c>
      <c r="AQ36" s="56">
        <f t="shared" si="3"/>
        <v>934</v>
      </c>
      <c r="AR36" s="56">
        <v>463</v>
      </c>
      <c r="AS36" s="56">
        <f t="shared" si="4"/>
        <v>1397</v>
      </c>
      <c r="AT36" s="82">
        <f t="shared" si="5"/>
        <v>913834.94</v>
      </c>
      <c r="AU36" s="82">
        <v>448947.95</v>
      </c>
      <c r="AV36" s="63">
        <v>475</v>
      </c>
      <c r="AW36" s="63">
        <v>2350</v>
      </c>
      <c r="AX36" s="63">
        <f t="shared" si="6"/>
        <v>1872</v>
      </c>
      <c r="AY36" s="82">
        <f t="shared" si="7"/>
        <v>1362782.89</v>
      </c>
      <c r="AZ36" s="82">
        <v>621723.25</v>
      </c>
      <c r="BA36" s="109">
        <v>471</v>
      </c>
      <c r="BB36" s="82"/>
      <c r="BC36" s="63">
        <v>2820</v>
      </c>
      <c r="BD36" s="63">
        <v>2200</v>
      </c>
      <c r="BE36" s="63">
        <f t="shared" si="8"/>
        <v>2343</v>
      </c>
      <c r="BF36" s="82">
        <f t="shared" si="9"/>
        <v>1984506.14</v>
      </c>
      <c r="BG36" s="106">
        <v>618187.5</v>
      </c>
      <c r="BH36" s="123">
        <v>484</v>
      </c>
      <c r="BI36" s="141">
        <v>470</v>
      </c>
      <c r="BJ36" s="147">
        <f t="shared" si="10"/>
        <v>3290</v>
      </c>
      <c r="BK36" s="29">
        <f t="shared" si="11"/>
        <v>2827</v>
      </c>
      <c r="BL36" s="123">
        <v>635250</v>
      </c>
      <c r="BM36" s="82">
        <f t="shared" si="12"/>
        <v>2602693.6399999997</v>
      </c>
      <c r="BN36" s="63">
        <v>467</v>
      </c>
      <c r="BO36" s="63">
        <v>3284</v>
      </c>
      <c r="BP36" s="63">
        <f t="shared" si="13"/>
        <v>3294</v>
      </c>
      <c r="BQ36" s="82">
        <f t="shared" si="14"/>
        <v>3237943.6399999997</v>
      </c>
      <c r="BR36" s="82">
        <v>612937.5</v>
      </c>
      <c r="BS36" s="63">
        <v>475</v>
      </c>
      <c r="BT36" s="82">
        <v>623437.5</v>
      </c>
      <c r="BU36" s="63">
        <v>3754</v>
      </c>
      <c r="BV36" s="63">
        <v>4245</v>
      </c>
      <c r="BW36" s="63">
        <f>BP36+BS36</f>
        <v>3769</v>
      </c>
      <c r="BX36" s="82">
        <f t="shared" si="15"/>
        <v>3850881.1399999997</v>
      </c>
      <c r="BY36" s="162">
        <v>472</v>
      </c>
      <c r="BZ36" s="166">
        <v>711374.8</v>
      </c>
      <c r="CA36" s="82">
        <f>BT36+BX36</f>
        <v>4474318.64</v>
      </c>
      <c r="CB36" s="63">
        <f t="shared" si="16"/>
        <v>4241</v>
      </c>
      <c r="CC36" s="82">
        <f t="shared" si="17"/>
        <v>5185693.4399999995</v>
      </c>
      <c r="CD36" s="63">
        <f t="shared" si="18"/>
        <v>99.9057714958775</v>
      </c>
      <c r="CE36" s="63">
        <f t="shared" si="19"/>
        <v>90.23404255319149</v>
      </c>
      <c r="CF36" s="56">
        <v>470</v>
      </c>
      <c r="CG36" s="56">
        <f>AG36+AI36</f>
        <v>464</v>
      </c>
      <c r="CH36" s="56">
        <v>470</v>
      </c>
      <c r="CI36" s="82">
        <f>AH36+AJ36</f>
        <v>453982.24</v>
      </c>
      <c r="CJ36" s="82">
        <v>459852.7</v>
      </c>
      <c r="CK36" s="63">
        <f t="shared" si="20"/>
        <v>98.72340425531915</v>
      </c>
      <c r="CL36" s="21">
        <f t="shared" si="21"/>
        <v>-7</v>
      </c>
      <c r="CM36" s="56">
        <f t="shared" si="22"/>
        <v>-4</v>
      </c>
      <c r="CN36" s="56">
        <f t="shared" si="23"/>
        <v>459</v>
      </c>
    </row>
    <row r="37" spans="1:92" s="21" customFormat="1" ht="15">
      <c r="A37" s="62"/>
      <c r="B37" s="4"/>
      <c r="C37" s="60"/>
      <c r="D37" s="60"/>
      <c r="E37" s="60"/>
      <c r="F37" s="61"/>
      <c r="G37" s="61"/>
      <c r="H37" s="61"/>
      <c r="I37" s="61"/>
      <c r="J37" s="61"/>
      <c r="K37" s="61"/>
      <c r="L37" s="61"/>
      <c r="M37" s="63"/>
      <c r="N37" s="62"/>
      <c r="O37" s="66"/>
      <c r="P37" s="66"/>
      <c r="Q37" s="63"/>
      <c r="R37" s="56"/>
      <c r="S37" s="56"/>
      <c r="T37" s="56"/>
      <c r="U37" s="63"/>
      <c r="V37" s="56"/>
      <c r="W37" s="56"/>
      <c r="X37" s="63"/>
      <c r="Y37" s="63"/>
      <c r="Z37" s="64"/>
      <c r="AA37" s="63"/>
      <c r="AB37" s="63"/>
      <c r="AC37" s="98"/>
      <c r="AD37" s="56"/>
      <c r="AE37" s="56"/>
      <c r="AF37" s="56"/>
      <c r="AG37" s="56"/>
      <c r="AH37" s="56"/>
      <c r="AI37" s="56"/>
      <c r="AJ37" s="56"/>
      <c r="AK37" s="56"/>
      <c r="AL37" s="56"/>
      <c r="AM37" s="56">
        <f t="shared" si="2"/>
        <v>0</v>
      </c>
      <c r="AN37" s="56"/>
      <c r="AO37" s="56"/>
      <c r="AP37" s="56"/>
      <c r="AQ37" s="56">
        <f t="shared" si="3"/>
        <v>0</v>
      </c>
      <c r="AR37" s="56"/>
      <c r="AS37" s="56">
        <f t="shared" si="4"/>
        <v>0</v>
      </c>
      <c r="AT37" s="82">
        <f t="shared" si="5"/>
        <v>0</v>
      </c>
      <c r="AU37" s="82"/>
      <c r="AV37" s="63"/>
      <c r="AW37" s="63"/>
      <c r="AX37" s="63"/>
      <c r="AY37" s="82"/>
      <c r="AZ37" s="82"/>
      <c r="BA37" s="109"/>
      <c r="BB37" s="82"/>
      <c r="BC37" s="63"/>
      <c r="BD37" s="63"/>
      <c r="BE37" s="63"/>
      <c r="BF37" s="82"/>
      <c r="BG37" s="106"/>
      <c r="BH37" s="63"/>
      <c r="BI37" s="135"/>
      <c r="BJ37" s="145"/>
      <c r="BK37" s="29"/>
      <c r="BL37" s="82"/>
      <c r="BM37" s="82"/>
      <c r="BN37" s="63"/>
      <c r="BO37" s="63"/>
      <c r="BP37" s="63"/>
      <c r="BQ37" s="82"/>
      <c r="BR37" s="82"/>
      <c r="BS37" s="63"/>
      <c r="BT37" s="82"/>
      <c r="BU37" s="63"/>
      <c r="BV37" s="63"/>
      <c r="BW37" s="63"/>
      <c r="BX37" s="82"/>
      <c r="BY37" s="160"/>
      <c r="BZ37" s="64"/>
      <c r="CA37" s="82"/>
      <c r="CB37" s="63"/>
      <c r="CC37" s="82"/>
      <c r="CD37" s="63"/>
      <c r="CE37" s="63"/>
      <c r="CF37" s="56"/>
      <c r="CG37" s="56"/>
      <c r="CH37" s="56"/>
      <c r="CI37" s="82"/>
      <c r="CJ37" s="82"/>
      <c r="CK37" s="63"/>
      <c r="CM37" s="56"/>
      <c r="CN37" s="56"/>
    </row>
    <row r="38" spans="1:92" s="21" customFormat="1" ht="12" customHeight="1">
      <c r="A38" s="62">
        <v>4180101</v>
      </c>
      <c r="B38" s="4" t="s">
        <v>7</v>
      </c>
      <c r="C38" s="60">
        <v>1000</v>
      </c>
      <c r="D38" s="60"/>
      <c r="E38" s="60"/>
      <c r="F38" s="61"/>
      <c r="G38" s="61"/>
      <c r="H38" s="61"/>
      <c r="I38" s="61"/>
      <c r="J38" s="61"/>
      <c r="K38" s="61"/>
      <c r="L38" s="61"/>
      <c r="M38" s="63"/>
      <c r="N38" s="62"/>
      <c r="O38" s="66"/>
      <c r="P38" s="66"/>
      <c r="Q38" s="63"/>
      <c r="R38" s="56"/>
      <c r="S38" s="63"/>
      <c r="T38" s="56"/>
      <c r="U38" s="63"/>
      <c r="V38" s="56"/>
      <c r="W38" s="56"/>
      <c r="X38" s="63"/>
      <c r="Y38" s="63"/>
      <c r="Z38" s="64"/>
      <c r="AA38" s="63"/>
      <c r="AB38" s="63"/>
      <c r="AC38" s="98">
        <v>1194946.79</v>
      </c>
      <c r="AD38" s="56">
        <v>0</v>
      </c>
      <c r="AE38" s="56"/>
      <c r="AF38" s="56">
        <v>361</v>
      </c>
      <c r="AG38" s="56">
        <v>21</v>
      </c>
      <c r="AH38" s="56">
        <v>20871.69</v>
      </c>
      <c r="AI38" s="56">
        <v>137</v>
      </c>
      <c r="AJ38" s="56">
        <v>136162.93</v>
      </c>
      <c r="AK38" s="56">
        <v>328</v>
      </c>
      <c r="AL38" s="56">
        <v>90</v>
      </c>
      <c r="AM38" s="56">
        <f t="shared" si="2"/>
        <v>451</v>
      </c>
      <c r="AN38" s="56">
        <v>693</v>
      </c>
      <c r="AO38" s="56"/>
      <c r="AP38" s="56">
        <v>579</v>
      </c>
      <c r="AQ38" s="56">
        <f t="shared" si="3"/>
        <v>325</v>
      </c>
      <c r="AR38" s="56">
        <v>209</v>
      </c>
      <c r="AS38" s="56">
        <f t="shared" si="4"/>
        <v>534</v>
      </c>
      <c r="AT38" s="82">
        <f t="shared" si="5"/>
        <v>323014.25</v>
      </c>
      <c r="AU38" s="82">
        <v>204453.79</v>
      </c>
      <c r="AV38" s="63">
        <v>136</v>
      </c>
      <c r="AW38" s="63">
        <v>749</v>
      </c>
      <c r="AX38" s="63">
        <f t="shared" si="6"/>
        <v>670</v>
      </c>
      <c r="AY38" s="82">
        <f t="shared" si="7"/>
        <v>527468.04</v>
      </c>
      <c r="AZ38" s="82">
        <v>193905.68</v>
      </c>
      <c r="BA38" s="109">
        <v>129</v>
      </c>
      <c r="BB38" s="82"/>
      <c r="BC38" s="63">
        <v>805</v>
      </c>
      <c r="BD38" s="63">
        <v>680</v>
      </c>
      <c r="BE38" s="63">
        <f t="shared" si="8"/>
        <v>799</v>
      </c>
      <c r="BF38" s="82">
        <f t="shared" si="9"/>
        <v>721373.72</v>
      </c>
      <c r="BG38" s="106">
        <v>184787.34</v>
      </c>
      <c r="BH38" s="123">
        <v>64</v>
      </c>
      <c r="BI38" s="141">
        <v>40</v>
      </c>
      <c r="BJ38" s="147">
        <f t="shared" si="10"/>
        <v>845</v>
      </c>
      <c r="BK38" s="29">
        <f t="shared" si="11"/>
        <v>863</v>
      </c>
      <c r="BL38" s="123">
        <v>91048.14</v>
      </c>
      <c r="BM38" s="82">
        <f t="shared" si="12"/>
        <v>906161.0599999999</v>
      </c>
      <c r="BN38" s="63">
        <v>35</v>
      </c>
      <c r="BO38" s="63">
        <v>900</v>
      </c>
      <c r="BP38" s="63">
        <f t="shared" si="13"/>
        <v>898</v>
      </c>
      <c r="BQ38" s="82">
        <f t="shared" si="14"/>
        <v>997209.2</v>
      </c>
      <c r="BR38" s="82">
        <v>49780.85</v>
      </c>
      <c r="BS38" s="63">
        <v>38</v>
      </c>
      <c r="BT38" s="82">
        <v>56471.65</v>
      </c>
      <c r="BU38" s="63">
        <v>1000</v>
      </c>
      <c r="BV38" s="63">
        <v>1000</v>
      </c>
      <c r="BW38" s="63">
        <f>BP38+BS38</f>
        <v>936</v>
      </c>
      <c r="BX38" s="82">
        <f t="shared" si="15"/>
        <v>1046990.0499999999</v>
      </c>
      <c r="BY38" s="162">
        <v>32</v>
      </c>
      <c r="BZ38" s="166">
        <v>54966.4</v>
      </c>
      <c r="CA38" s="82">
        <f>BT38+BX38</f>
        <v>1103461.7</v>
      </c>
      <c r="CB38" s="63">
        <f t="shared" si="16"/>
        <v>968</v>
      </c>
      <c r="CC38" s="82">
        <f t="shared" si="17"/>
        <v>1158428.0999999999</v>
      </c>
      <c r="CD38" s="63">
        <f t="shared" si="18"/>
        <v>96.8</v>
      </c>
      <c r="CE38" s="63">
        <f t="shared" si="19"/>
        <v>96.8</v>
      </c>
      <c r="CF38" s="56">
        <v>170</v>
      </c>
      <c r="CG38" s="56">
        <f>AG38+AI38</f>
        <v>158</v>
      </c>
      <c r="CH38" s="56">
        <v>167</v>
      </c>
      <c r="CI38" s="82">
        <f>AH38+AJ38</f>
        <v>157034.62</v>
      </c>
      <c r="CJ38" s="82">
        <v>165979.63</v>
      </c>
      <c r="CK38" s="63">
        <f t="shared" si="20"/>
        <v>92.94117647058823</v>
      </c>
      <c r="CL38" s="21">
        <f t="shared" si="21"/>
        <v>50</v>
      </c>
      <c r="CM38" s="56">
        <f t="shared" si="22"/>
        <v>-32</v>
      </c>
      <c r="CN38" s="56">
        <f t="shared" si="23"/>
        <v>32</v>
      </c>
    </row>
    <row r="39" spans="1:92" s="21" customFormat="1" ht="15">
      <c r="A39" s="62"/>
      <c r="B39" s="4" t="s">
        <v>8</v>
      </c>
      <c r="C39" s="65"/>
      <c r="D39" s="60"/>
      <c r="E39" s="60"/>
      <c r="F39" s="61"/>
      <c r="G39" s="61"/>
      <c r="H39" s="61"/>
      <c r="I39" s="61"/>
      <c r="J39" s="61"/>
      <c r="K39" s="61"/>
      <c r="L39" s="61"/>
      <c r="M39" s="62"/>
      <c r="N39" s="62"/>
      <c r="O39" s="66"/>
      <c r="P39" s="66"/>
      <c r="Q39" s="63"/>
      <c r="R39" s="56"/>
      <c r="S39" s="56"/>
      <c r="T39" s="56"/>
      <c r="U39" s="63"/>
      <c r="V39" s="56"/>
      <c r="W39" s="56"/>
      <c r="X39" s="63"/>
      <c r="Y39" s="63"/>
      <c r="Z39" s="64"/>
      <c r="AA39" s="63"/>
      <c r="AB39" s="63"/>
      <c r="AC39" s="98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82"/>
      <c r="AU39" s="82"/>
      <c r="AV39" s="63"/>
      <c r="AW39" s="63"/>
      <c r="AX39" s="63"/>
      <c r="AY39" s="82"/>
      <c r="AZ39" s="82"/>
      <c r="BA39" s="109"/>
      <c r="BB39" s="82"/>
      <c r="BC39" s="63"/>
      <c r="BD39" s="63"/>
      <c r="BE39" s="63"/>
      <c r="BF39" s="82"/>
      <c r="BG39" s="106"/>
      <c r="BH39" s="24"/>
      <c r="BI39" s="138"/>
      <c r="BJ39" s="148"/>
      <c r="BK39" s="29"/>
      <c r="BL39" s="24"/>
      <c r="BM39" s="82"/>
      <c r="BN39" s="63"/>
      <c r="BO39" s="63"/>
      <c r="BP39" s="63"/>
      <c r="BQ39" s="82"/>
      <c r="BR39" s="82"/>
      <c r="BS39" s="63"/>
      <c r="BT39" s="82"/>
      <c r="BU39" s="63"/>
      <c r="BV39" s="63"/>
      <c r="BW39" s="63"/>
      <c r="BX39" s="82"/>
      <c r="BY39" s="160"/>
      <c r="BZ39" s="64"/>
      <c r="CA39" s="82"/>
      <c r="CB39" s="63"/>
      <c r="CC39" s="82"/>
      <c r="CD39" s="63"/>
      <c r="CE39" s="63"/>
      <c r="CF39" s="63"/>
      <c r="CG39" s="56"/>
      <c r="CH39" s="56"/>
      <c r="CI39" s="82"/>
      <c r="CJ39" s="82"/>
      <c r="CK39" s="63"/>
      <c r="CM39" s="56"/>
      <c r="CN39" s="56"/>
    </row>
    <row r="40" spans="1:92" s="21" customFormat="1" ht="13.5" customHeight="1">
      <c r="A40" s="62">
        <v>4190101</v>
      </c>
      <c r="B40" s="7" t="s">
        <v>59</v>
      </c>
      <c r="C40" s="60">
        <v>5000</v>
      </c>
      <c r="D40" s="60"/>
      <c r="E40" s="60"/>
      <c r="F40" s="61"/>
      <c r="G40" s="61"/>
      <c r="H40" s="61"/>
      <c r="I40" s="61"/>
      <c r="J40" s="61"/>
      <c r="K40" s="61"/>
      <c r="L40" s="61"/>
      <c r="M40" s="63"/>
      <c r="N40" s="62"/>
      <c r="O40" s="66"/>
      <c r="P40" s="66"/>
      <c r="Q40" s="63"/>
      <c r="R40" s="56"/>
      <c r="S40" s="56"/>
      <c r="T40" s="56"/>
      <c r="U40" s="63"/>
      <c r="V40" s="56"/>
      <c r="W40" s="56"/>
      <c r="X40" s="63"/>
      <c r="Y40" s="63"/>
      <c r="Z40" s="64"/>
      <c r="AA40" s="63"/>
      <c r="AB40" s="63"/>
      <c r="AC40" s="101">
        <v>5366791.27</v>
      </c>
      <c r="AD40" s="56">
        <v>456</v>
      </c>
      <c r="AE40" s="56"/>
      <c r="AF40" s="56">
        <v>1301</v>
      </c>
      <c r="AG40" s="56">
        <v>479</v>
      </c>
      <c r="AH40" s="56">
        <v>404252.05</v>
      </c>
      <c r="AI40" s="56">
        <v>385</v>
      </c>
      <c r="AJ40" s="56">
        <v>324920.75</v>
      </c>
      <c r="AK40" s="56">
        <v>1402</v>
      </c>
      <c r="AL40" s="56">
        <v>456</v>
      </c>
      <c r="AM40" s="56">
        <f t="shared" si="2"/>
        <v>1757</v>
      </c>
      <c r="AN40" s="93">
        <v>2280</v>
      </c>
      <c r="AO40" s="56"/>
      <c r="AP40" s="56">
        <v>1888</v>
      </c>
      <c r="AQ40" s="56">
        <f t="shared" si="3"/>
        <v>1269</v>
      </c>
      <c r="AR40" s="56">
        <v>512</v>
      </c>
      <c r="AS40" s="56">
        <f t="shared" si="4"/>
        <v>1781</v>
      </c>
      <c r="AT40" s="82">
        <f t="shared" si="5"/>
        <v>1070972.55</v>
      </c>
      <c r="AU40" s="82">
        <v>430443.52</v>
      </c>
      <c r="AV40" s="63">
        <v>357</v>
      </c>
      <c r="AW40" s="63">
        <v>2736</v>
      </c>
      <c r="AX40" s="63">
        <f t="shared" si="6"/>
        <v>2138</v>
      </c>
      <c r="AY40" s="82">
        <f t="shared" si="7"/>
        <v>1501416.07</v>
      </c>
      <c r="AZ40" s="82">
        <v>428685.6</v>
      </c>
      <c r="BA40" s="109">
        <v>366</v>
      </c>
      <c r="BB40" s="82"/>
      <c r="BC40" s="63">
        <v>3192</v>
      </c>
      <c r="BD40" s="63">
        <v>2300</v>
      </c>
      <c r="BE40" s="63">
        <f t="shared" si="8"/>
        <v>2504</v>
      </c>
      <c r="BF40" s="82">
        <f t="shared" si="9"/>
        <v>1930101.67</v>
      </c>
      <c r="BG40" s="106">
        <v>439492.8</v>
      </c>
      <c r="BH40" s="123">
        <v>404</v>
      </c>
      <c r="BI40" s="141">
        <v>456</v>
      </c>
      <c r="BJ40" s="147">
        <f t="shared" si="10"/>
        <v>3648</v>
      </c>
      <c r="BK40" s="29">
        <f t="shared" si="11"/>
        <v>2908</v>
      </c>
      <c r="BL40" s="123">
        <v>485123.2</v>
      </c>
      <c r="BM40" s="82">
        <f t="shared" si="12"/>
        <v>2369594.4699999997</v>
      </c>
      <c r="BN40" s="63">
        <v>404</v>
      </c>
      <c r="BO40" s="63">
        <v>3364</v>
      </c>
      <c r="BP40" s="63">
        <f t="shared" si="13"/>
        <v>3312</v>
      </c>
      <c r="BQ40" s="82">
        <f t="shared" si="14"/>
        <v>2854717.67</v>
      </c>
      <c r="BR40" s="82">
        <v>485123.2</v>
      </c>
      <c r="BS40" s="63">
        <v>378</v>
      </c>
      <c r="BT40" s="82">
        <v>453842.08</v>
      </c>
      <c r="BU40" s="63">
        <v>3820</v>
      </c>
      <c r="BV40" s="63">
        <v>4276</v>
      </c>
      <c r="BW40" s="63">
        <f>BP40+BS40</f>
        <v>3690</v>
      </c>
      <c r="BX40" s="82">
        <f t="shared" si="15"/>
        <v>3339840.87</v>
      </c>
      <c r="BY40" s="162">
        <v>383</v>
      </c>
      <c r="BZ40" s="166">
        <v>529018.75</v>
      </c>
      <c r="CA40" s="82">
        <f>BT40+BX40</f>
        <v>3793682.95</v>
      </c>
      <c r="CB40" s="63">
        <f t="shared" si="16"/>
        <v>4073</v>
      </c>
      <c r="CC40" s="82">
        <f t="shared" si="17"/>
        <v>4322701.7</v>
      </c>
      <c r="CD40" s="63">
        <f t="shared" si="18"/>
        <v>95.25257249766138</v>
      </c>
      <c r="CE40" s="63">
        <f t="shared" si="19"/>
        <v>81.46</v>
      </c>
      <c r="CF40" s="56">
        <v>868</v>
      </c>
      <c r="CG40" s="56">
        <f>AG40+AI40</f>
        <v>864</v>
      </c>
      <c r="CH40" s="56">
        <v>405</v>
      </c>
      <c r="CI40" s="82">
        <f>AH40+AJ40</f>
        <v>729172.8</v>
      </c>
      <c r="CJ40" s="82">
        <v>341799.75</v>
      </c>
      <c r="CK40" s="63">
        <f t="shared" si="20"/>
        <v>99.53917050691244</v>
      </c>
      <c r="CL40" s="21">
        <f t="shared" si="21"/>
        <v>-232</v>
      </c>
      <c r="CM40" s="56">
        <f t="shared" si="22"/>
        <v>-203</v>
      </c>
      <c r="CN40" s="56">
        <f t="shared" si="23"/>
        <v>927</v>
      </c>
    </row>
    <row r="41" spans="1:92" s="21" customFormat="1" ht="15">
      <c r="A41" s="62">
        <v>4190201</v>
      </c>
      <c r="B41" s="7" t="s">
        <v>60</v>
      </c>
      <c r="C41" s="60">
        <v>2270</v>
      </c>
      <c r="D41" s="60"/>
      <c r="E41" s="60"/>
      <c r="F41" s="61"/>
      <c r="G41" s="61"/>
      <c r="H41" s="61"/>
      <c r="I41" s="61"/>
      <c r="J41" s="61"/>
      <c r="K41" s="61"/>
      <c r="L41" s="61"/>
      <c r="M41" s="63"/>
      <c r="N41" s="62"/>
      <c r="O41" s="66"/>
      <c r="P41" s="66"/>
      <c r="Q41" s="63"/>
      <c r="R41" s="56"/>
      <c r="S41" s="56"/>
      <c r="T41" s="56"/>
      <c r="U41" s="63"/>
      <c r="V41" s="56"/>
      <c r="W41" s="56"/>
      <c r="X41" s="63"/>
      <c r="Y41" s="63"/>
      <c r="Z41" s="64"/>
      <c r="AA41" s="63"/>
      <c r="AB41" s="63"/>
      <c r="AC41" s="101">
        <v>3433709.15</v>
      </c>
      <c r="AD41" s="56">
        <v>170</v>
      </c>
      <c r="AE41" s="56"/>
      <c r="AF41" s="56">
        <v>577</v>
      </c>
      <c r="AG41" s="56">
        <v>106</v>
      </c>
      <c r="AH41" s="56">
        <v>129341.2</v>
      </c>
      <c r="AI41" s="56">
        <v>237</v>
      </c>
      <c r="AJ41" s="56">
        <v>289187.4</v>
      </c>
      <c r="AK41" s="56">
        <v>579</v>
      </c>
      <c r="AL41" s="56">
        <v>268</v>
      </c>
      <c r="AM41" s="56">
        <f t="shared" si="2"/>
        <v>845</v>
      </c>
      <c r="AN41" s="93">
        <v>925</v>
      </c>
      <c r="AO41" s="56"/>
      <c r="AP41" s="56">
        <v>800</v>
      </c>
      <c r="AQ41" s="56">
        <f t="shared" si="3"/>
        <v>572</v>
      </c>
      <c r="AR41" s="56">
        <v>206</v>
      </c>
      <c r="AS41" s="56">
        <f t="shared" si="4"/>
        <v>778</v>
      </c>
      <c r="AT41" s="82">
        <f t="shared" si="5"/>
        <v>697954.4</v>
      </c>
      <c r="AU41" s="82">
        <v>247449.26</v>
      </c>
      <c r="AV41" s="63">
        <v>141</v>
      </c>
      <c r="AW41" s="63">
        <v>1125</v>
      </c>
      <c r="AX41" s="63">
        <f t="shared" si="6"/>
        <v>919</v>
      </c>
      <c r="AY41" s="82">
        <f t="shared" si="7"/>
        <v>945403.66</v>
      </c>
      <c r="AZ41" s="82">
        <v>233494.83</v>
      </c>
      <c r="BA41" s="109">
        <v>206</v>
      </c>
      <c r="BB41" s="82"/>
      <c r="BC41" s="63">
        <v>1387</v>
      </c>
      <c r="BD41" s="63">
        <v>1000</v>
      </c>
      <c r="BE41" s="63">
        <f t="shared" si="8"/>
        <v>1125</v>
      </c>
      <c r="BF41" s="82">
        <f t="shared" si="9"/>
        <v>1178898.49</v>
      </c>
      <c r="BG41" s="106">
        <v>343869.62</v>
      </c>
      <c r="BH41" s="123">
        <v>262</v>
      </c>
      <c r="BI41" s="141">
        <v>168</v>
      </c>
      <c r="BJ41" s="147">
        <f t="shared" si="10"/>
        <v>1555</v>
      </c>
      <c r="BK41" s="29">
        <f t="shared" si="11"/>
        <v>1387</v>
      </c>
      <c r="BL41" s="123">
        <v>437348.74</v>
      </c>
      <c r="BM41" s="82">
        <f t="shared" si="12"/>
        <v>1522768.1099999999</v>
      </c>
      <c r="BN41" s="63">
        <v>165</v>
      </c>
      <c r="BO41" s="63">
        <v>1555</v>
      </c>
      <c r="BP41" s="63">
        <f t="shared" si="13"/>
        <v>1552</v>
      </c>
      <c r="BQ41" s="82">
        <f t="shared" si="14"/>
        <v>1960116.8499999999</v>
      </c>
      <c r="BR41" s="82">
        <v>275429.55</v>
      </c>
      <c r="BS41" s="63">
        <v>266</v>
      </c>
      <c r="BT41" s="82">
        <v>444025.82</v>
      </c>
      <c r="BU41" s="63">
        <v>1818</v>
      </c>
      <c r="BV41" s="63">
        <v>2104</v>
      </c>
      <c r="BW41" s="63">
        <f>BP41+BS41</f>
        <v>1818</v>
      </c>
      <c r="BX41" s="82">
        <f t="shared" si="15"/>
        <v>2235546.4</v>
      </c>
      <c r="BY41" s="162">
        <v>285</v>
      </c>
      <c r="BZ41" s="166">
        <v>553886.1</v>
      </c>
      <c r="CA41" s="82">
        <f>BT41+BX41</f>
        <v>2679572.2199999997</v>
      </c>
      <c r="CB41" s="63">
        <f t="shared" si="16"/>
        <v>2103</v>
      </c>
      <c r="CC41" s="82">
        <f t="shared" si="17"/>
        <v>3233458.32</v>
      </c>
      <c r="CD41" s="63">
        <f t="shared" si="18"/>
        <v>99.95247148288973</v>
      </c>
      <c r="CE41" s="63">
        <f t="shared" si="19"/>
        <v>92.6431718061674</v>
      </c>
      <c r="CF41" s="56">
        <v>341</v>
      </c>
      <c r="CG41" s="56">
        <v>341</v>
      </c>
      <c r="CH41" s="56">
        <v>231</v>
      </c>
      <c r="CI41" s="82">
        <v>416088.2</v>
      </c>
      <c r="CJ41" s="82">
        <v>281866.2</v>
      </c>
      <c r="CK41" s="63">
        <f t="shared" si="20"/>
        <v>100</v>
      </c>
      <c r="CL41" s="21">
        <f t="shared" si="21"/>
        <v>0</v>
      </c>
      <c r="CM41" s="56">
        <f t="shared" si="22"/>
        <v>-1</v>
      </c>
      <c r="CN41" s="56">
        <f t="shared" si="23"/>
        <v>167</v>
      </c>
    </row>
    <row r="42" spans="1:92" s="21" customFormat="1" ht="15">
      <c r="A42" s="62">
        <v>4190301</v>
      </c>
      <c r="B42" s="7" t="s">
        <v>61</v>
      </c>
      <c r="C42" s="60">
        <v>1330</v>
      </c>
      <c r="D42" s="60"/>
      <c r="E42" s="60"/>
      <c r="F42" s="61"/>
      <c r="G42" s="61"/>
      <c r="H42" s="61"/>
      <c r="I42" s="61"/>
      <c r="J42" s="61"/>
      <c r="K42" s="61"/>
      <c r="L42" s="61"/>
      <c r="M42" s="63"/>
      <c r="N42" s="62"/>
      <c r="O42" s="66"/>
      <c r="P42" s="66"/>
      <c r="Q42" s="63"/>
      <c r="R42" s="56"/>
      <c r="S42" s="56"/>
      <c r="T42" s="56"/>
      <c r="U42" s="63"/>
      <c r="V42" s="56"/>
      <c r="W42" s="56"/>
      <c r="X42" s="63"/>
      <c r="Y42" s="63"/>
      <c r="Z42" s="64"/>
      <c r="AA42" s="63"/>
      <c r="AB42" s="63"/>
      <c r="AC42" s="102">
        <v>1747597.61</v>
      </c>
      <c r="AD42" s="56">
        <v>45</v>
      </c>
      <c r="AE42" s="56"/>
      <c r="AF42" s="56">
        <v>332</v>
      </c>
      <c r="AG42" s="56">
        <v>45</v>
      </c>
      <c r="AH42" s="56">
        <v>50969.25</v>
      </c>
      <c r="AI42" s="56">
        <v>143</v>
      </c>
      <c r="AJ42" s="56">
        <v>161968.95</v>
      </c>
      <c r="AK42" s="56">
        <v>332</v>
      </c>
      <c r="AL42" s="56">
        <v>109</v>
      </c>
      <c r="AM42" s="56">
        <f t="shared" si="2"/>
        <v>441</v>
      </c>
      <c r="AN42" s="94">
        <v>550</v>
      </c>
      <c r="AO42" s="56"/>
      <c r="AP42" s="56">
        <v>461</v>
      </c>
      <c r="AQ42" s="56">
        <f t="shared" si="3"/>
        <v>330</v>
      </c>
      <c r="AR42" s="56">
        <v>106</v>
      </c>
      <c r="AS42" s="56">
        <f t="shared" si="4"/>
        <v>436</v>
      </c>
      <c r="AT42" s="82">
        <f t="shared" si="5"/>
        <v>373774.5</v>
      </c>
      <c r="AU42" s="82">
        <v>110988.36</v>
      </c>
      <c r="AV42" s="63">
        <v>1</v>
      </c>
      <c r="AW42" s="63">
        <v>658</v>
      </c>
      <c r="AX42" s="63">
        <f t="shared" si="6"/>
        <v>437</v>
      </c>
      <c r="AY42" s="82">
        <f t="shared" si="7"/>
        <v>484762.86</v>
      </c>
      <c r="AZ42" s="82">
        <v>1047.06</v>
      </c>
      <c r="BA42" s="109">
        <v>206</v>
      </c>
      <c r="BB42" s="82"/>
      <c r="BC42" s="63">
        <v>764</v>
      </c>
      <c r="BD42" s="63">
        <v>600</v>
      </c>
      <c r="BE42" s="63">
        <f t="shared" si="8"/>
        <v>643</v>
      </c>
      <c r="BF42" s="82">
        <f t="shared" si="9"/>
        <v>485809.92</v>
      </c>
      <c r="BG42" s="106">
        <v>291372.58</v>
      </c>
      <c r="BH42" s="123">
        <v>116</v>
      </c>
      <c r="BI42" s="141">
        <v>106</v>
      </c>
      <c r="BJ42" s="147">
        <f t="shared" si="10"/>
        <v>870</v>
      </c>
      <c r="BK42" s="29">
        <f t="shared" si="11"/>
        <v>759</v>
      </c>
      <c r="BL42" s="123">
        <v>164073.88</v>
      </c>
      <c r="BM42" s="82">
        <f t="shared" si="12"/>
        <v>777182.5</v>
      </c>
      <c r="BN42" s="63">
        <v>98</v>
      </c>
      <c r="BO42" s="63">
        <v>870</v>
      </c>
      <c r="BP42" s="63">
        <f t="shared" si="13"/>
        <v>857</v>
      </c>
      <c r="BQ42" s="82">
        <f t="shared" si="14"/>
        <v>941256.38</v>
      </c>
      <c r="BR42" s="82">
        <v>138614.14</v>
      </c>
      <c r="BS42" s="63">
        <v>165</v>
      </c>
      <c r="BT42" s="82">
        <v>233380.95</v>
      </c>
      <c r="BU42" s="63">
        <v>1030</v>
      </c>
      <c r="BV42" s="63">
        <v>1130</v>
      </c>
      <c r="BW42" s="63">
        <f>BP42+BS42</f>
        <v>1022</v>
      </c>
      <c r="BX42" s="82">
        <f t="shared" si="15"/>
        <v>1079870.52</v>
      </c>
      <c r="BY42" s="162">
        <v>101</v>
      </c>
      <c r="BZ42" s="166">
        <v>166297.51</v>
      </c>
      <c r="CA42" s="82">
        <f>BT42+BX42</f>
        <v>1313251.47</v>
      </c>
      <c r="CB42" s="63">
        <f t="shared" si="16"/>
        <v>1123</v>
      </c>
      <c r="CC42" s="82">
        <f t="shared" si="17"/>
        <v>1479548.98</v>
      </c>
      <c r="CD42" s="63">
        <f t="shared" si="18"/>
        <v>99.38053097345133</v>
      </c>
      <c r="CE42" s="63">
        <f t="shared" si="19"/>
        <v>84.4360902255639</v>
      </c>
      <c r="CF42" s="56">
        <v>188</v>
      </c>
      <c r="CG42" s="56">
        <f>AG42+AI42</f>
        <v>188</v>
      </c>
      <c r="CH42" s="56">
        <v>142</v>
      </c>
      <c r="CI42" s="82">
        <f>AH42+AJ42</f>
        <v>212938.2</v>
      </c>
      <c r="CJ42" s="82">
        <v>160836.3</v>
      </c>
      <c r="CK42" s="63">
        <f t="shared" si="20"/>
        <v>100</v>
      </c>
      <c r="CL42" s="21">
        <f t="shared" si="21"/>
        <v>-15</v>
      </c>
      <c r="CM42" s="56">
        <f t="shared" si="22"/>
        <v>-7</v>
      </c>
      <c r="CN42" s="56">
        <f t="shared" si="23"/>
        <v>207</v>
      </c>
    </row>
    <row r="43" spans="1:92" s="21" customFormat="1" ht="12.75" customHeight="1">
      <c r="A43" s="62"/>
      <c r="B43" s="4" t="s">
        <v>9</v>
      </c>
      <c r="C43" s="65"/>
      <c r="D43" s="60"/>
      <c r="E43" s="60"/>
      <c r="F43" s="61"/>
      <c r="G43" s="61"/>
      <c r="H43" s="61"/>
      <c r="I43" s="61"/>
      <c r="J43" s="61"/>
      <c r="K43" s="61"/>
      <c r="L43" s="61"/>
      <c r="M43" s="63"/>
      <c r="N43" s="62"/>
      <c r="O43" s="66"/>
      <c r="P43" s="66"/>
      <c r="Q43" s="63"/>
      <c r="R43" s="56"/>
      <c r="S43" s="56"/>
      <c r="T43" s="56"/>
      <c r="U43" s="63"/>
      <c r="V43" s="56"/>
      <c r="W43" s="56"/>
      <c r="X43" s="63"/>
      <c r="Y43" s="63"/>
      <c r="Z43" s="64"/>
      <c r="AA43" s="63"/>
      <c r="AB43" s="63"/>
      <c r="AC43" s="98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82"/>
      <c r="AU43" s="82"/>
      <c r="AV43" s="63"/>
      <c r="AW43" s="63"/>
      <c r="AX43" s="63"/>
      <c r="AY43" s="82"/>
      <c r="AZ43" s="82"/>
      <c r="BA43" s="109"/>
      <c r="BB43" s="82"/>
      <c r="BC43" s="63"/>
      <c r="BD43" s="63"/>
      <c r="BE43" s="63"/>
      <c r="BF43" s="82"/>
      <c r="BG43" s="106"/>
      <c r="BH43" s="63"/>
      <c r="BI43" s="135"/>
      <c r="BJ43" s="145"/>
      <c r="BK43" s="29"/>
      <c r="BL43" s="82"/>
      <c r="BM43" s="82"/>
      <c r="BN43" s="63"/>
      <c r="BO43" s="63"/>
      <c r="BP43" s="63"/>
      <c r="BQ43" s="82"/>
      <c r="BR43" s="82"/>
      <c r="BS43" s="63"/>
      <c r="BT43" s="82"/>
      <c r="BU43" s="63"/>
      <c r="BV43" s="63"/>
      <c r="BW43" s="63"/>
      <c r="BX43" s="82"/>
      <c r="BY43" s="160"/>
      <c r="BZ43" s="64"/>
      <c r="CA43" s="82"/>
      <c r="CB43" s="63"/>
      <c r="CC43" s="82"/>
      <c r="CD43" s="63"/>
      <c r="CE43" s="63"/>
      <c r="CF43" s="63"/>
      <c r="CG43" s="56"/>
      <c r="CH43" s="56"/>
      <c r="CI43" s="82"/>
      <c r="CJ43" s="82"/>
      <c r="CK43" s="63"/>
      <c r="CM43" s="56"/>
      <c r="CN43" s="56"/>
    </row>
    <row r="44" spans="1:92" s="21" customFormat="1" ht="12.75" customHeight="1">
      <c r="A44" s="62">
        <v>4270101</v>
      </c>
      <c r="B44" s="3" t="s">
        <v>85</v>
      </c>
      <c r="C44" s="60">
        <v>3100</v>
      </c>
      <c r="D44" s="60"/>
      <c r="E44" s="60"/>
      <c r="F44" s="61"/>
      <c r="G44" s="61"/>
      <c r="H44" s="61"/>
      <c r="I44" s="61"/>
      <c r="J44" s="61"/>
      <c r="K44" s="61"/>
      <c r="L44" s="61"/>
      <c r="M44" s="63"/>
      <c r="N44" s="62"/>
      <c r="O44" s="66"/>
      <c r="P44" s="66"/>
      <c r="Q44" s="63"/>
      <c r="R44" s="56"/>
      <c r="S44" s="63"/>
      <c r="T44" s="56"/>
      <c r="U44" s="63"/>
      <c r="V44" s="56"/>
      <c r="W44" s="56"/>
      <c r="X44" s="63"/>
      <c r="Y44" s="63"/>
      <c r="Z44" s="64"/>
      <c r="AA44" s="63"/>
      <c r="AB44" s="63"/>
      <c r="AC44" s="98">
        <v>3539893.42</v>
      </c>
      <c r="AD44" s="56">
        <v>258</v>
      </c>
      <c r="AE44" s="56"/>
      <c r="AF44" s="56">
        <v>774</v>
      </c>
      <c r="AG44" s="56">
        <v>196</v>
      </c>
      <c r="AH44" s="56">
        <v>171737.16</v>
      </c>
      <c r="AI44" s="56">
        <v>317</v>
      </c>
      <c r="AJ44" s="56">
        <v>277758.57</v>
      </c>
      <c r="AK44" s="56">
        <v>775</v>
      </c>
      <c r="AL44" s="56">
        <v>258</v>
      </c>
      <c r="AM44" s="56">
        <f t="shared" si="2"/>
        <v>1032</v>
      </c>
      <c r="AN44" s="56">
        <v>1290</v>
      </c>
      <c r="AO44" s="56"/>
      <c r="AP44" s="56">
        <v>1000</v>
      </c>
      <c r="AQ44" s="56">
        <f t="shared" si="3"/>
        <v>759</v>
      </c>
      <c r="AR44" s="56">
        <v>173</v>
      </c>
      <c r="AS44" s="56">
        <f t="shared" si="4"/>
        <v>932</v>
      </c>
      <c r="AT44" s="82">
        <f t="shared" si="5"/>
        <v>665043.39</v>
      </c>
      <c r="AU44" s="82">
        <v>151885.35</v>
      </c>
      <c r="AV44" s="63">
        <v>217</v>
      </c>
      <c r="AW44" s="63">
        <v>1548</v>
      </c>
      <c r="AX44" s="63">
        <f t="shared" si="6"/>
        <v>1149</v>
      </c>
      <c r="AY44" s="82">
        <f t="shared" si="7"/>
        <v>816928.74</v>
      </c>
      <c r="AZ44" s="82">
        <v>272471.71</v>
      </c>
      <c r="BA44" s="109">
        <v>406</v>
      </c>
      <c r="BB44" s="82"/>
      <c r="BC44" s="63">
        <v>1806</v>
      </c>
      <c r="BD44" s="63">
        <v>1548</v>
      </c>
      <c r="BE44" s="63">
        <f t="shared" si="8"/>
        <v>1555</v>
      </c>
      <c r="BF44" s="82">
        <f t="shared" si="9"/>
        <v>1089400.45</v>
      </c>
      <c r="BG44" s="106">
        <v>509785.78</v>
      </c>
      <c r="BH44" s="123">
        <v>236</v>
      </c>
      <c r="BI44" s="131">
        <v>267</v>
      </c>
      <c r="BJ44" s="147">
        <f t="shared" si="10"/>
        <v>2073</v>
      </c>
      <c r="BK44" s="29">
        <f t="shared" si="11"/>
        <v>1791</v>
      </c>
      <c r="BL44" s="123">
        <v>296328.68</v>
      </c>
      <c r="BM44" s="82">
        <f t="shared" si="12"/>
        <v>1599186.23</v>
      </c>
      <c r="BN44" s="63">
        <v>199</v>
      </c>
      <c r="BO44" s="63">
        <v>2055</v>
      </c>
      <c r="BP44" s="63">
        <f t="shared" si="13"/>
        <v>1990</v>
      </c>
      <c r="BQ44" s="82">
        <f t="shared" si="14"/>
        <v>1895514.91</v>
      </c>
      <c r="BR44" s="82">
        <v>249870.37</v>
      </c>
      <c r="BS44" s="63">
        <v>314</v>
      </c>
      <c r="BT44" s="82">
        <v>391278.54</v>
      </c>
      <c r="BU44" s="63">
        <v>2322</v>
      </c>
      <c r="BV44" s="63">
        <v>2580</v>
      </c>
      <c r="BW44" s="63">
        <f aca="true" t="shared" si="24" ref="BW44:BW49">BP44+BS44</f>
        <v>2304</v>
      </c>
      <c r="BX44" s="82">
        <f t="shared" si="15"/>
        <v>2145385.28</v>
      </c>
      <c r="BY44" s="162">
        <v>368</v>
      </c>
      <c r="BZ44" s="166">
        <v>528129.66</v>
      </c>
      <c r="CA44" s="82">
        <f aca="true" t="shared" si="25" ref="CA44:CA49">BT44+BX44</f>
        <v>2536663.82</v>
      </c>
      <c r="CB44" s="63">
        <f t="shared" si="16"/>
        <v>2672</v>
      </c>
      <c r="CC44" s="82">
        <f t="shared" si="17"/>
        <v>3064793.48</v>
      </c>
      <c r="CD44" s="63">
        <f t="shared" si="18"/>
        <v>103.56589147286822</v>
      </c>
      <c r="CE44" s="63">
        <f t="shared" si="19"/>
        <v>86.19354838709677</v>
      </c>
      <c r="CF44" s="56">
        <v>484</v>
      </c>
      <c r="CG44" s="56">
        <v>510</v>
      </c>
      <c r="CH44" s="56">
        <v>249</v>
      </c>
      <c r="CI44" s="82">
        <v>446867.1</v>
      </c>
      <c r="CJ44" s="82">
        <v>218176.29</v>
      </c>
      <c r="CK44" s="63">
        <f t="shared" si="20"/>
        <v>105.37190082644628</v>
      </c>
      <c r="CL44" s="21">
        <f t="shared" si="21"/>
        <v>7</v>
      </c>
      <c r="CM44" s="56">
        <f t="shared" si="22"/>
        <v>92</v>
      </c>
      <c r="CN44" s="56">
        <f t="shared" si="23"/>
        <v>428</v>
      </c>
    </row>
    <row r="45" spans="1:92" s="21" customFormat="1" ht="12.75" customHeight="1">
      <c r="A45" s="62">
        <v>4270701</v>
      </c>
      <c r="B45" s="3" t="s">
        <v>88</v>
      </c>
      <c r="C45" s="60">
        <v>2300</v>
      </c>
      <c r="D45" s="60"/>
      <c r="E45" s="60"/>
      <c r="F45" s="61"/>
      <c r="G45" s="61"/>
      <c r="H45" s="61"/>
      <c r="I45" s="61"/>
      <c r="J45" s="61"/>
      <c r="K45" s="61"/>
      <c r="L45" s="61"/>
      <c r="M45" s="63"/>
      <c r="N45" s="62"/>
      <c r="O45" s="66"/>
      <c r="P45" s="66"/>
      <c r="Q45" s="63"/>
      <c r="R45" s="56"/>
      <c r="S45" s="63"/>
      <c r="T45" s="56"/>
      <c r="U45" s="63"/>
      <c r="V45" s="56"/>
      <c r="W45" s="56"/>
      <c r="X45" s="63"/>
      <c r="Y45" s="63"/>
      <c r="Z45" s="64"/>
      <c r="AA45" s="63"/>
      <c r="AB45" s="63"/>
      <c r="AC45" s="98">
        <v>2715353.5</v>
      </c>
      <c r="AD45" s="56">
        <v>200</v>
      </c>
      <c r="AE45" s="56"/>
      <c r="AF45" s="56">
        <v>700</v>
      </c>
      <c r="AG45" s="56">
        <v>210</v>
      </c>
      <c r="AH45" s="56">
        <v>206965.5</v>
      </c>
      <c r="AI45" s="56">
        <v>259</v>
      </c>
      <c r="AJ45" s="56">
        <v>255257.45</v>
      </c>
      <c r="AK45" s="56">
        <v>737</v>
      </c>
      <c r="AL45" s="56">
        <v>250</v>
      </c>
      <c r="AM45" s="56">
        <f t="shared" si="2"/>
        <v>950</v>
      </c>
      <c r="AN45" s="56">
        <v>1200</v>
      </c>
      <c r="AO45" s="56"/>
      <c r="AP45" s="56">
        <v>1027</v>
      </c>
      <c r="AQ45" s="56">
        <f t="shared" si="3"/>
        <v>723</v>
      </c>
      <c r="AR45" s="56">
        <v>271</v>
      </c>
      <c r="AS45" s="56">
        <f t="shared" si="4"/>
        <v>994</v>
      </c>
      <c r="AT45" s="82">
        <f t="shared" si="5"/>
        <v>712552.65</v>
      </c>
      <c r="AU45" s="82">
        <v>262734.5</v>
      </c>
      <c r="AV45" s="63">
        <v>143</v>
      </c>
      <c r="AW45" s="63">
        <v>1400</v>
      </c>
      <c r="AX45" s="63">
        <f t="shared" si="6"/>
        <v>1137</v>
      </c>
      <c r="AY45" s="82">
        <f t="shared" si="7"/>
        <v>975287.15</v>
      </c>
      <c r="AZ45" s="82">
        <v>188875.83</v>
      </c>
      <c r="BA45" s="109">
        <v>342</v>
      </c>
      <c r="BB45" s="82"/>
      <c r="BC45" s="63">
        <v>1602</v>
      </c>
      <c r="BD45" s="63">
        <v>1400</v>
      </c>
      <c r="BE45" s="63">
        <f t="shared" si="8"/>
        <v>1479</v>
      </c>
      <c r="BF45" s="82">
        <f t="shared" si="9"/>
        <v>1164162.98</v>
      </c>
      <c r="BG45" s="106">
        <v>451717.02</v>
      </c>
      <c r="BH45" s="123">
        <v>146</v>
      </c>
      <c r="BI45" s="131">
        <v>148</v>
      </c>
      <c r="BJ45" s="147">
        <f t="shared" si="10"/>
        <v>1750</v>
      </c>
      <c r="BK45" s="29">
        <f t="shared" si="11"/>
        <v>1625</v>
      </c>
      <c r="BL45" s="123">
        <v>193261.66</v>
      </c>
      <c r="BM45" s="82">
        <f t="shared" si="12"/>
        <v>1615880</v>
      </c>
      <c r="BN45" s="63">
        <v>108</v>
      </c>
      <c r="BO45" s="63">
        <v>1750</v>
      </c>
      <c r="BP45" s="63">
        <f t="shared" si="13"/>
        <v>1733</v>
      </c>
      <c r="BQ45" s="82">
        <f t="shared" si="14"/>
        <v>1809141.66</v>
      </c>
      <c r="BR45" s="82">
        <v>142960.68</v>
      </c>
      <c r="BS45" s="63">
        <v>166</v>
      </c>
      <c r="BT45" s="82">
        <v>219735.86</v>
      </c>
      <c r="BU45" s="63">
        <v>1900</v>
      </c>
      <c r="BV45" s="63">
        <v>2050</v>
      </c>
      <c r="BW45" s="63">
        <f t="shared" si="24"/>
        <v>1899</v>
      </c>
      <c r="BX45" s="82">
        <f t="shared" si="15"/>
        <v>1952102.3399999999</v>
      </c>
      <c r="BY45" s="162">
        <v>279</v>
      </c>
      <c r="BZ45" s="166">
        <v>423881.91</v>
      </c>
      <c r="CA45" s="82">
        <f t="shared" si="25"/>
        <v>2171838.1999999997</v>
      </c>
      <c r="CB45" s="63">
        <f t="shared" si="16"/>
        <v>2178</v>
      </c>
      <c r="CC45" s="82">
        <f t="shared" si="17"/>
        <v>2595720.11</v>
      </c>
      <c r="CD45" s="63">
        <f t="shared" si="18"/>
        <v>106.2439024390244</v>
      </c>
      <c r="CE45" s="63">
        <f t="shared" si="19"/>
        <v>94.69565217391305</v>
      </c>
      <c r="CF45" s="56">
        <v>450</v>
      </c>
      <c r="CG45" s="56">
        <v>465</v>
      </c>
      <c r="CH45" s="56">
        <v>258</v>
      </c>
      <c r="CI45" s="82">
        <v>458280.75</v>
      </c>
      <c r="CJ45" s="82">
        <v>254271.9</v>
      </c>
      <c r="CK45" s="63">
        <f t="shared" si="20"/>
        <v>103.33333333333334</v>
      </c>
      <c r="CL45" s="21">
        <f t="shared" si="21"/>
        <v>79</v>
      </c>
      <c r="CM45" s="56">
        <f t="shared" si="22"/>
        <v>128</v>
      </c>
      <c r="CN45" s="56">
        <f t="shared" si="23"/>
        <v>122</v>
      </c>
    </row>
    <row r="46" spans="1:92" s="21" customFormat="1" ht="12.75" customHeight="1">
      <c r="A46" s="62">
        <v>4270501</v>
      </c>
      <c r="B46" s="3" t="s">
        <v>130</v>
      </c>
      <c r="C46" s="60">
        <v>1100</v>
      </c>
      <c r="D46" s="60"/>
      <c r="E46" s="60"/>
      <c r="F46" s="61"/>
      <c r="G46" s="61"/>
      <c r="H46" s="61"/>
      <c r="I46" s="61"/>
      <c r="J46" s="61"/>
      <c r="K46" s="61"/>
      <c r="L46" s="61"/>
      <c r="M46" s="63"/>
      <c r="N46" s="62"/>
      <c r="O46" s="66"/>
      <c r="P46" s="66"/>
      <c r="Q46" s="63"/>
      <c r="R46" s="56"/>
      <c r="S46" s="63"/>
      <c r="T46" s="56"/>
      <c r="U46" s="63"/>
      <c r="V46" s="56"/>
      <c r="W46" s="56"/>
      <c r="X46" s="63"/>
      <c r="Y46" s="63"/>
      <c r="Z46" s="64"/>
      <c r="AA46" s="63"/>
      <c r="AB46" s="63"/>
      <c r="AC46" s="98">
        <v>1133097.97</v>
      </c>
      <c r="AD46" s="56">
        <v>91</v>
      </c>
      <c r="AE46" s="56"/>
      <c r="AF46" s="56">
        <v>275</v>
      </c>
      <c r="AG46" s="56">
        <v>28</v>
      </c>
      <c r="AH46" s="56">
        <v>21877.24</v>
      </c>
      <c r="AI46" s="56">
        <v>125</v>
      </c>
      <c r="AJ46" s="56">
        <v>97666.25</v>
      </c>
      <c r="AK46" s="56">
        <v>414</v>
      </c>
      <c r="AL46" s="56">
        <v>91</v>
      </c>
      <c r="AM46" s="56">
        <f t="shared" si="2"/>
        <v>366</v>
      </c>
      <c r="AN46" s="56">
        <v>458</v>
      </c>
      <c r="AO46" s="56"/>
      <c r="AP46" s="56">
        <v>525</v>
      </c>
      <c r="AQ46" s="56">
        <f t="shared" si="3"/>
        <v>261</v>
      </c>
      <c r="AR46" s="56">
        <v>125</v>
      </c>
      <c r="AS46" s="56">
        <f t="shared" si="4"/>
        <v>386</v>
      </c>
      <c r="AT46" s="82">
        <f t="shared" si="5"/>
        <v>203927.13</v>
      </c>
      <c r="AU46" s="82">
        <v>96507.5</v>
      </c>
      <c r="AV46" s="63">
        <v>82</v>
      </c>
      <c r="AW46" s="63">
        <v>550</v>
      </c>
      <c r="AX46" s="63">
        <f t="shared" si="6"/>
        <v>468</v>
      </c>
      <c r="AY46" s="82">
        <f t="shared" si="7"/>
        <v>300434.63</v>
      </c>
      <c r="AZ46" s="82">
        <v>94118.78</v>
      </c>
      <c r="BA46" s="109">
        <v>83</v>
      </c>
      <c r="BB46" s="82"/>
      <c r="BC46" s="63">
        <v>642</v>
      </c>
      <c r="BD46" s="63">
        <v>550</v>
      </c>
      <c r="BE46" s="63">
        <f t="shared" si="8"/>
        <v>551</v>
      </c>
      <c r="BF46" s="82">
        <f t="shared" si="9"/>
        <v>394553.41000000003</v>
      </c>
      <c r="BG46" s="106">
        <v>95266.57</v>
      </c>
      <c r="BH46" s="123">
        <v>43</v>
      </c>
      <c r="BI46" s="131">
        <v>91</v>
      </c>
      <c r="BJ46" s="147">
        <f t="shared" si="10"/>
        <v>733</v>
      </c>
      <c r="BK46" s="29">
        <f t="shared" si="11"/>
        <v>594</v>
      </c>
      <c r="BL46" s="123">
        <v>50560.69</v>
      </c>
      <c r="BM46" s="82">
        <f t="shared" si="12"/>
        <v>489819.98000000004</v>
      </c>
      <c r="BN46" s="63">
        <v>86</v>
      </c>
      <c r="BO46" s="63">
        <v>681</v>
      </c>
      <c r="BP46" s="63">
        <f t="shared" si="13"/>
        <v>680</v>
      </c>
      <c r="BQ46" s="82">
        <f t="shared" si="14"/>
        <v>540380.67</v>
      </c>
      <c r="BR46" s="82">
        <v>101121.38</v>
      </c>
      <c r="BS46" s="63">
        <v>64</v>
      </c>
      <c r="BT46" s="82">
        <v>74938.24</v>
      </c>
      <c r="BU46" s="63">
        <v>825</v>
      </c>
      <c r="BV46" s="63">
        <v>916</v>
      </c>
      <c r="BW46" s="63">
        <f t="shared" si="24"/>
        <v>744</v>
      </c>
      <c r="BX46" s="82">
        <f t="shared" si="15"/>
        <v>641502.05</v>
      </c>
      <c r="BY46" s="162">
        <v>120</v>
      </c>
      <c r="BZ46" s="166">
        <v>161283.6</v>
      </c>
      <c r="CA46" s="82">
        <f t="shared" si="25"/>
        <v>716440.29</v>
      </c>
      <c r="CB46" s="63">
        <f t="shared" si="16"/>
        <v>864</v>
      </c>
      <c r="CC46" s="82">
        <f t="shared" si="17"/>
        <v>877723.89</v>
      </c>
      <c r="CD46" s="63">
        <f t="shared" si="18"/>
        <v>94.32314410480349</v>
      </c>
      <c r="CE46" s="63">
        <f t="shared" si="19"/>
        <v>78.54545454545455</v>
      </c>
      <c r="CF46" s="56">
        <v>151</v>
      </c>
      <c r="CG46" s="56">
        <v>151</v>
      </c>
      <c r="CH46" s="56">
        <v>110</v>
      </c>
      <c r="CI46" s="82">
        <v>117980.83</v>
      </c>
      <c r="CJ46" s="82">
        <v>85946.3</v>
      </c>
      <c r="CK46" s="63">
        <f t="shared" si="20"/>
        <v>100</v>
      </c>
      <c r="CL46" s="21">
        <f t="shared" si="21"/>
        <v>1</v>
      </c>
      <c r="CM46" s="56">
        <f t="shared" si="22"/>
        <v>-52</v>
      </c>
      <c r="CN46" s="56">
        <f t="shared" si="23"/>
        <v>236</v>
      </c>
    </row>
    <row r="47" spans="1:92" s="21" customFormat="1" ht="12.75" customHeight="1">
      <c r="A47" s="62">
        <v>4270601</v>
      </c>
      <c r="B47" s="3" t="s">
        <v>86</v>
      </c>
      <c r="C47" s="60">
        <v>7500</v>
      </c>
      <c r="D47" s="60"/>
      <c r="E47" s="60"/>
      <c r="F47" s="61"/>
      <c r="G47" s="61"/>
      <c r="H47" s="61"/>
      <c r="I47" s="61"/>
      <c r="J47" s="61"/>
      <c r="K47" s="61"/>
      <c r="L47" s="61"/>
      <c r="M47" s="63"/>
      <c r="N47" s="62"/>
      <c r="O47" s="66"/>
      <c r="P47" s="66"/>
      <c r="Q47" s="63"/>
      <c r="R47" s="56"/>
      <c r="S47" s="63"/>
      <c r="T47" s="56"/>
      <c r="U47" s="63"/>
      <c r="V47" s="56"/>
      <c r="W47" s="56"/>
      <c r="X47" s="63"/>
      <c r="Y47" s="63"/>
      <c r="Z47" s="64"/>
      <c r="AA47" s="63"/>
      <c r="AB47" s="63"/>
      <c r="AC47" s="98">
        <v>8692001.18</v>
      </c>
      <c r="AD47" s="56">
        <v>540</v>
      </c>
      <c r="AE47" s="56"/>
      <c r="AF47" s="56">
        <v>2060</v>
      </c>
      <c r="AG47" s="56">
        <v>647</v>
      </c>
      <c r="AH47" s="56">
        <v>630559.73</v>
      </c>
      <c r="AI47" s="56">
        <v>856</v>
      </c>
      <c r="AJ47" s="56">
        <v>834249.04</v>
      </c>
      <c r="AK47" s="56">
        <v>2341</v>
      </c>
      <c r="AL47" s="56">
        <v>760</v>
      </c>
      <c r="AM47" s="56">
        <f t="shared" si="2"/>
        <v>2820</v>
      </c>
      <c r="AN47" s="56">
        <v>3831</v>
      </c>
      <c r="AO47" s="56"/>
      <c r="AP47" s="56">
        <v>3555</v>
      </c>
      <c r="AQ47" s="56">
        <f t="shared" si="3"/>
        <v>2315</v>
      </c>
      <c r="AR47" s="56">
        <v>767</v>
      </c>
      <c r="AS47" s="56">
        <f t="shared" si="4"/>
        <v>3082</v>
      </c>
      <c r="AT47" s="82">
        <f t="shared" si="5"/>
        <v>2256175.85</v>
      </c>
      <c r="AU47" s="82">
        <v>731035.37</v>
      </c>
      <c r="AV47" s="63">
        <v>662</v>
      </c>
      <c r="AW47" s="63">
        <v>4340</v>
      </c>
      <c r="AX47" s="63">
        <f t="shared" si="6"/>
        <v>3744</v>
      </c>
      <c r="AY47" s="82">
        <f t="shared" si="7"/>
        <v>2987211.22</v>
      </c>
      <c r="AZ47" s="82">
        <v>854277.9</v>
      </c>
      <c r="BA47" s="109">
        <v>597</v>
      </c>
      <c r="BB47" s="82"/>
      <c r="BC47" s="63">
        <v>4880</v>
      </c>
      <c r="BD47" s="63">
        <v>4340</v>
      </c>
      <c r="BE47" s="63">
        <f t="shared" si="8"/>
        <v>4341</v>
      </c>
      <c r="BF47" s="82">
        <f t="shared" si="9"/>
        <v>3841489.12</v>
      </c>
      <c r="BG47" s="106">
        <v>770398.65</v>
      </c>
      <c r="BH47" s="123">
        <v>485</v>
      </c>
      <c r="BI47" s="131">
        <v>540</v>
      </c>
      <c r="BJ47" s="147">
        <f t="shared" si="10"/>
        <v>5420</v>
      </c>
      <c r="BK47" s="29">
        <f t="shared" si="11"/>
        <v>4826</v>
      </c>
      <c r="BL47" s="123">
        <v>625868.25</v>
      </c>
      <c r="BM47" s="82">
        <f t="shared" si="12"/>
        <v>4611887.7700000005</v>
      </c>
      <c r="BN47" s="63">
        <v>476</v>
      </c>
      <c r="BO47" s="63">
        <v>5364</v>
      </c>
      <c r="BP47" s="63">
        <f t="shared" si="13"/>
        <v>5302</v>
      </c>
      <c r="BQ47" s="82">
        <f t="shared" si="14"/>
        <v>5237756.0200000005</v>
      </c>
      <c r="BR47" s="82">
        <v>614254.2</v>
      </c>
      <c r="BS47" s="63">
        <v>526</v>
      </c>
      <c r="BT47" s="82">
        <v>678776.7</v>
      </c>
      <c r="BU47" s="63">
        <v>5960</v>
      </c>
      <c r="BV47" s="63">
        <v>6720</v>
      </c>
      <c r="BW47" s="63">
        <f t="shared" si="24"/>
        <v>5828</v>
      </c>
      <c r="BX47" s="82">
        <f t="shared" si="15"/>
        <v>5852010.220000001</v>
      </c>
      <c r="BY47" s="162">
        <v>640</v>
      </c>
      <c r="BZ47" s="166">
        <v>960044.8</v>
      </c>
      <c r="CA47" s="82">
        <f t="shared" si="25"/>
        <v>6530786.920000001</v>
      </c>
      <c r="CB47" s="63">
        <f t="shared" si="16"/>
        <v>6468</v>
      </c>
      <c r="CC47" s="82">
        <f t="shared" si="17"/>
        <v>7490831.720000001</v>
      </c>
      <c r="CD47" s="63">
        <f t="shared" si="18"/>
        <v>96.25</v>
      </c>
      <c r="CE47" s="63">
        <f t="shared" si="19"/>
        <v>86.24000000000001</v>
      </c>
      <c r="CF47" s="56">
        <v>1300</v>
      </c>
      <c r="CG47" s="56">
        <v>1498</v>
      </c>
      <c r="CH47" s="56">
        <v>817</v>
      </c>
      <c r="CI47" s="82">
        <v>1459935.82</v>
      </c>
      <c r="CJ47" s="82">
        <v>796240.03</v>
      </c>
      <c r="CK47" s="63">
        <f t="shared" si="20"/>
        <v>115.23076923076923</v>
      </c>
      <c r="CL47" s="21">
        <f t="shared" si="21"/>
        <v>1</v>
      </c>
      <c r="CM47" s="56">
        <f t="shared" si="22"/>
        <v>-252</v>
      </c>
      <c r="CN47" s="56">
        <f t="shared" si="23"/>
        <v>1032</v>
      </c>
    </row>
    <row r="48" spans="1:92" s="21" customFormat="1" ht="11.25" customHeight="1">
      <c r="A48" s="62">
        <v>4271201</v>
      </c>
      <c r="B48" s="3" t="s">
        <v>89</v>
      </c>
      <c r="C48" s="60">
        <v>1200</v>
      </c>
      <c r="D48" s="60"/>
      <c r="E48" s="60"/>
      <c r="F48" s="61"/>
      <c r="G48" s="61"/>
      <c r="H48" s="61"/>
      <c r="I48" s="61"/>
      <c r="J48" s="61"/>
      <c r="K48" s="61"/>
      <c r="L48" s="61"/>
      <c r="M48" s="63"/>
      <c r="N48" s="62"/>
      <c r="O48" s="66"/>
      <c r="P48" s="66"/>
      <c r="Q48" s="63"/>
      <c r="R48" s="56"/>
      <c r="S48" s="63"/>
      <c r="T48" s="56"/>
      <c r="U48" s="63"/>
      <c r="V48" s="56"/>
      <c r="W48" s="56"/>
      <c r="X48" s="63"/>
      <c r="Y48" s="63"/>
      <c r="Z48" s="64"/>
      <c r="AA48" s="63"/>
      <c r="AB48" s="63"/>
      <c r="AC48" s="98">
        <v>1432875.65</v>
      </c>
      <c r="AD48" s="56">
        <v>66</v>
      </c>
      <c r="AE48" s="56"/>
      <c r="AF48" s="56">
        <v>200</v>
      </c>
      <c r="AG48" s="56">
        <v>23</v>
      </c>
      <c r="AH48" s="56">
        <v>23174.11</v>
      </c>
      <c r="AI48" s="56">
        <v>81</v>
      </c>
      <c r="AJ48" s="56">
        <v>81613.17</v>
      </c>
      <c r="AK48" s="56">
        <v>200</v>
      </c>
      <c r="AL48" s="56">
        <v>133</v>
      </c>
      <c r="AM48" s="56">
        <f t="shared" si="2"/>
        <v>333</v>
      </c>
      <c r="AN48" s="56">
        <v>488</v>
      </c>
      <c r="AO48" s="56"/>
      <c r="AP48" s="56">
        <v>432</v>
      </c>
      <c r="AQ48" s="56">
        <f t="shared" si="3"/>
        <v>184</v>
      </c>
      <c r="AR48" s="56">
        <v>197</v>
      </c>
      <c r="AS48" s="56">
        <f t="shared" si="4"/>
        <v>381</v>
      </c>
      <c r="AT48" s="82">
        <f t="shared" si="5"/>
        <v>185392.88</v>
      </c>
      <c r="AU48" s="82">
        <v>186884.05</v>
      </c>
      <c r="AV48" s="63">
        <v>236</v>
      </c>
      <c r="AW48" s="63">
        <v>622</v>
      </c>
      <c r="AX48" s="63">
        <f t="shared" si="6"/>
        <v>617</v>
      </c>
      <c r="AY48" s="82">
        <f t="shared" si="7"/>
        <v>372276.93</v>
      </c>
      <c r="AZ48" s="82">
        <v>302839.92</v>
      </c>
      <c r="BA48" s="109">
        <v>3</v>
      </c>
      <c r="BB48" s="82"/>
      <c r="BC48" s="63">
        <v>688</v>
      </c>
      <c r="BD48" s="63">
        <v>622</v>
      </c>
      <c r="BE48" s="63">
        <f t="shared" si="8"/>
        <v>620</v>
      </c>
      <c r="BF48" s="82">
        <f t="shared" si="9"/>
        <v>675116.85</v>
      </c>
      <c r="BG48" s="106">
        <v>3849.66</v>
      </c>
      <c r="BH48" s="123">
        <v>109</v>
      </c>
      <c r="BI48" s="131">
        <v>31</v>
      </c>
      <c r="BJ48" s="147">
        <f t="shared" si="10"/>
        <v>719</v>
      </c>
      <c r="BK48" s="29">
        <f t="shared" si="11"/>
        <v>729</v>
      </c>
      <c r="BL48" s="123">
        <v>139870.98</v>
      </c>
      <c r="BM48" s="82">
        <f t="shared" si="12"/>
        <v>678966.51</v>
      </c>
      <c r="BN48" s="63">
        <v>28</v>
      </c>
      <c r="BO48" s="63">
        <v>559</v>
      </c>
      <c r="BP48" s="63">
        <f t="shared" si="13"/>
        <v>757</v>
      </c>
      <c r="BQ48" s="82">
        <f t="shared" si="14"/>
        <v>818837.49</v>
      </c>
      <c r="BR48" s="82">
        <v>35930.16</v>
      </c>
      <c r="BS48" s="63">
        <v>6</v>
      </c>
      <c r="BT48" s="82">
        <v>7699.32</v>
      </c>
      <c r="BU48" s="63">
        <v>675</v>
      </c>
      <c r="BV48" s="63">
        <v>857</v>
      </c>
      <c r="BW48" s="63">
        <f t="shared" si="24"/>
        <v>763</v>
      </c>
      <c r="BX48" s="82">
        <f t="shared" si="15"/>
        <v>854767.65</v>
      </c>
      <c r="BY48" s="162">
        <v>150</v>
      </c>
      <c r="BZ48" s="166">
        <v>223645.5</v>
      </c>
      <c r="CA48" s="82">
        <f t="shared" si="25"/>
        <v>862466.97</v>
      </c>
      <c r="CB48" s="63">
        <f t="shared" si="16"/>
        <v>913</v>
      </c>
      <c r="CC48" s="82">
        <f t="shared" si="17"/>
        <v>1086112.47</v>
      </c>
      <c r="CD48" s="63">
        <f t="shared" si="18"/>
        <v>106.53442240373397</v>
      </c>
      <c r="CE48" s="63">
        <f t="shared" si="19"/>
        <v>76.08333333333334</v>
      </c>
      <c r="CF48" s="56">
        <v>132</v>
      </c>
      <c r="CG48" s="56">
        <f>AG48+AI48</f>
        <v>104</v>
      </c>
      <c r="CH48" s="56">
        <v>80</v>
      </c>
      <c r="CI48" s="82">
        <f>AH48+AJ48</f>
        <v>104787.28</v>
      </c>
      <c r="CJ48" s="82">
        <v>80605.6</v>
      </c>
      <c r="CK48" s="63">
        <f t="shared" si="20"/>
        <v>78.78787878787878</v>
      </c>
      <c r="CL48" s="21">
        <f t="shared" si="21"/>
        <v>-2</v>
      </c>
      <c r="CM48" s="56">
        <f t="shared" si="22"/>
        <v>56</v>
      </c>
      <c r="CN48" s="56">
        <f t="shared" si="23"/>
        <v>287</v>
      </c>
    </row>
    <row r="49" spans="1:92" s="21" customFormat="1" ht="12" customHeight="1">
      <c r="A49" s="62">
        <v>4300701</v>
      </c>
      <c r="B49" s="4" t="s">
        <v>10</v>
      </c>
      <c r="C49" s="60">
        <v>10300</v>
      </c>
      <c r="D49" s="60"/>
      <c r="E49" s="60"/>
      <c r="F49" s="61"/>
      <c r="G49" s="61"/>
      <c r="H49" s="61"/>
      <c r="I49" s="61"/>
      <c r="J49" s="61"/>
      <c r="K49" s="61"/>
      <c r="L49" s="61"/>
      <c r="M49" s="63"/>
      <c r="N49" s="62"/>
      <c r="O49" s="66"/>
      <c r="P49" s="66"/>
      <c r="Q49" s="63"/>
      <c r="R49" s="56"/>
      <c r="S49" s="63"/>
      <c r="T49" s="56"/>
      <c r="U49" s="63"/>
      <c r="V49" s="56"/>
      <c r="W49" s="56"/>
      <c r="X49" s="63"/>
      <c r="Y49" s="63"/>
      <c r="Z49" s="64"/>
      <c r="AA49" s="63"/>
      <c r="AB49" s="63"/>
      <c r="AC49" s="98">
        <v>12978793.46</v>
      </c>
      <c r="AD49" s="56">
        <v>803</v>
      </c>
      <c r="AE49" s="56"/>
      <c r="AF49" s="56">
        <v>2678</v>
      </c>
      <c r="AG49" s="56">
        <v>602</v>
      </c>
      <c r="AH49" s="56">
        <v>579358.78</v>
      </c>
      <c r="AI49" s="56">
        <v>708</v>
      </c>
      <c r="AJ49" s="56">
        <v>681372.12</v>
      </c>
      <c r="AK49" s="56">
        <v>2037</v>
      </c>
      <c r="AL49" s="56">
        <v>1009</v>
      </c>
      <c r="AM49" s="56">
        <f t="shared" si="2"/>
        <v>3687</v>
      </c>
      <c r="AN49" s="56">
        <v>4189</v>
      </c>
      <c r="AO49" s="56"/>
      <c r="AP49" s="56">
        <v>3844</v>
      </c>
      <c r="AQ49" s="56">
        <f t="shared" si="3"/>
        <v>1975</v>
      </c>
      <c r="AR49" s="56">
        <v>1040</v>
      </c>
      <c r="AS49" s="56">
        <f t="shared" si="4"/>
        <v>3015</v>
      </c>
      <c r="AT49" s="82">
        <f t="shared" si="5"/>
        <v>1900720.25</v>
      </c>
      <c r="AU49" s="82">
        <v>993211.57</v>
      </c>
      <c r="AV49" s="63">
        <v>812</v>
      </c>
      <c r="AW49" s="63">
        <v>5162</v>
      </c>
      <c r="AX49" s="63">
        <f t="shared" si="6"/>
        <v>3827</v>
      </c>
      <c r="AY49" s="82">
        <f t="shared" si="7"/>
        <v>2893931.82</v>
      </c>
      <c r="AZ49" s="82">
        <v>1129627.72</v>
      </c>
      <c r="BA49" s="109">
        <v>697</v>
      </c>
      <c r="BB49" s="82"/>
      <c r="BC49" s="63">
        <v>6127</v>
      </c>
      <c r="BD49" s="63">
        <v>4524</v>
      </c>
      <c r="BE49" s="63">
        <f t="shared" si="8"/>
        <v>4524</v>
      </c>
      <c r="BF49" s="82">
        <f t="shared" si="9"/>
        <v>4023559.54</v>
      </c>
      <c r="BG49" s="106">
        <v>971910.74</v>
      </c>
      <c r="BH49" s="123">
        <v>704</v>
      </c>
      <c r="BI49" s="131">
        <v>1028</v>
      </c>
      <c r="BJ49" s="147">
        <f t="shared" si="10"/>
        <v>7155</v>
      </c>
      <c r="BK49" s="29">
        <f t="shared" si="11"/>
        <v>5228</v>
      </c>
      <c r="BL49" s="123">
        <v>947267.2</v>
      </c>
      <c r="BM49" s="82">
        <f t="shared" si="12"/>
        <v>4995470.28</v>
      </c>
      <c r="BN49" s="63">
        <v>597</v>
      </c>
      <c r="BO49" s="63">
        <v>6243</v>
      </c>
      <c r="BP49" s="63">
        <f t="shared" si="13"/>
        <v>5825</v>
      </c>
      <c r="BQ49" s="82">
        <f t="shared" si="14"/>
        <v>5942737.48</v>
      </c>
      <c r="BR49" s="82">
        <v>803293.35</v>
      </c>
      <c r="BS49" s="63">
        <v>1069</v>
      </c>
      <c r="BT49" s="82">
        <v>1438392.95</v>
      </c>
      <c r="BU49" s="63">
        <v>7300</v>
      </c>
      <c r="BV49" s="63">
        <v>8300</v>
      </c>
      <c r="BW49" s="63">
        <f t="shared" si="24"/>
        <v>6894</v>
      </c>
      <c r="BX49" s="82">
        <f t="shared" si="15"/>
        <v>6746030.83</v>
      </c>
      <c r="BY49" s="162">
        <v>1076</v>
      </c>
      <c r="BZ49" s="166">
        <v>1677155.6</v>
      </c>
      <c r="CA49" s="82">
        <f t="shared" si="25"/>
        <v>8184423.78</v>
      </c>
      <c r="CB49" s="63">
        <f t="shared" si="16"/>
        <v>7970</v>
      </c>
      <c r="CC49" s="82">
        <f t="shared" si="17"/>
        <v>9861579.38</v>
      </c>
      <c r="CD49" s="63">
        <f t="shared" si="18"/>
        <v>96.02409638554217</v>
      </c>
      <c r="CE49" s="63">
        <f t="shared" si="19"/>
        <v>77.37864077669903</v>
      </c>
      <c r="CF49" s="56">
        <v>1740</v>
      </c>
      <c r="CG49" s="56">
        <f>AG49+AI49</f>
        <v>1310</v>
      </c>
      <c r="CH49" s="56">
        <v>665</v>
      </c>
      <c r="CI49" s="82">
        <f>AH49+AJ49</f>
        <v>1260730.9</v>
      </c>
      <c r="CJ49" s="82">
        <v>639989.35</v>
      </c>
      <c r="CK49" s="63">
        <f t="shared" si="20"/>
        <v>75.28735632183908</v>
      </c>
      <c r="CL49" s="21">
        <f t="shared" si="21"/>
        <v>-638</v>
      </c>
      <c r="CM49" s="56">
        <f t="shared" si="22"/>
        <v>-330</v>
      </c>
      <c r="CN49" s="56">
        <f t="shared" si="23"/>
        <v>2330</v>
      </c>
    </row>
    <row r="50" spans="1:92" s="21" customFormat="1" ht="12.75" customHeight="1">
      <c r="A50" s="62"/>
      <c r="B50" s="4" t="s">
        <v>11</v>
      </c>
      <c r="C50" s="65"/>
      <c r="D50" s="60"/>
      <c r="E50" s="60"/>
      <c r="F50" s="61"/>
      <c r="G50" s="61"/>
      <c r="H50" s="61"/>
      <c r="I50" s="61"/>
      <c r="J50" s="61"/>
      <c r="K50" s="61"/>
      <c r="L50" s="61"/>
      <c r="M50" s="63"/>
      <c r="N50" s="62"/>
      <c r="O50" s="66"/>
      <c r="P50" s="66"/>
      <c r="Q50" s="63"/>
      <c r="R50" s="56"/>
      <c r="S50" s="63"/>
      <c r="T50" s="56"/>
      <c r="U50" s="63"/>
      <c r="V50" s="56"/>
      <c r="W50" s="56"/>
      <c r="X50" s="63"/>
      <c r="Y50" s="63"/>
      <c r="Z50" s="64"/>
      <c r="AA50" s="63"/>
      <c r="AB50" s="63"/>
      <c r="AC50" s="98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82"/>
      <c r="AU50" s="82"/>
      <c r="AV50" s="63"/>
      <c r="AW50" s="63"/>
      <c r="AX50" s="63"/>
      <c r="AY50" s="82"/>
      <c r="AZ50" s="82"/>
      <c r="BA50" s="109"/>
      <c r="BB50" s="82"/>
      <c r="BC50" s="63"/>
      <c r="BD50" s="63"/>
      <c r="BE50" s="63"/>
      <c r="BF50" s="82"/>
      <c r="BG50" s="106"/>
      <c r="BH50" s="63"/>
      <c r="BI50" s="135"/>
      <c r="BJ50" s="145"/>
      <c r="BK50" s="29"/>
      <c r="BL50" s="82"/>
      <c r="BM50" s="82"/>
      <c r="BN50" s="63"/>
      <c r="BO50" s="63"/>
      <c r="BP50" s="63"/>
      <c r="BQ50" s="82"/>
      <c r="BR50" s="82"/>
      <c r="BS50" s="63"/>
      <c r="BT50" s="82"/>
      <c r="BU50" s="63"/>
      <c r="BV50" s="63"/>
      <c r="BW50" s="63"/>
      <c r="BX50" s="82"/>
      <c r="BY50" s="160"/>
      <c r="BZ50" s="64"/>
      <c r="CA50" s="82"/>
      <c r="CB50" s="63"/>
      <c r="CC50" s="82"/>
      <c r="CD50" s="63"/>
      <c r="CE50" s="63"/>
      <c r="CF50" s="56"/>
      <c r="CG50" s="56"/>
      <c r="CH50" s="56"/>
      <c r="CI50" s="82"/>
      <c r="CJ50" s="82"/>
      <c r="CK50" s="63"/>
      <c r="CM50" s="56">
        <f t="shared" si="22"/>
        <v>0</v>
      </c>
      <c r="CN50" s="56">
        <f t="shared" si="23"/>
        <v>0</v>
      </c>
    </row>
    <row r="51" spans="1:92" s="21" customFormat="1" ht="15">
      <c r="A51" s="62">
        <v>4370801</v>
      </c>
      <c r="B51" s="3" t="s">
        <v>89</v>
      </c>
      <c r="C51" s="60">
        <v>13600</v>
      </c>
      <c r="D51" s="60"/>
      <c r="E51" s="60"/>
      <c r="F51" s="61"/>
      <c r="G51" s="61"/>
      <c r="H51" s="61"/>
      <c r="I51" s="61"/>
      <c r="J51" s="61"/>
      <c r="K51" s="61"/>
      <c r="L51" s="61"/>
      <c r="M51" s="63"/>
      <c r="N51" s="62"/>
      <c r="O51" s="66"/>
      <c r="P51" s="66"/>
      <c r="Q51" s="63"/>
      <c r="R51" s="56"/>
      <c r="S51" s="63"/>
      <c r="T51" s="56"/>
      <c r="U51" s="63"/>
      <c r="V51" s="56"/>
      <c r="W51" s="56"/>
      <c r="X51" s="63"/>
      <c r="Y51" s="63"/>
      <c r="Z51" s="64"/>
      <c r="AA51" s="63"/>
      <c r="AB51" s="63"/>
      <c r="AC51" s="98">
        <v>14899547.92</v>
      </c>
      <c r="AD51" s="56">
        <v>1360</v>
      </c>
      <c r="AE51" s="56"/>
      <c r="AF51" s="56">
        <v>4080</v>
      </c>
      <c r="AG51" s="56">
        <v>1167</v>
      </c>
      <c r="AH51" s="56">
        <v>1054571.22</v>
      </c>
      <c r="AI51" s="56">
        <v>1132</v>
      </c>
      <c r="AJ51" s="56">
        <v>1022943.12</v>
      </c>
      <c r="AK51" s="56">
        <v>3558</v>
      </c>
      <c r="AL51" s="56">
        <v>1360</v>
      </c>
      <c r="AM51" s="56">
        <f t="shared" si="2"/>
        <v>5440</v>
      </c>
      <c r="AN51" s="56">
        <v>6264</v>
      </c>
      <c r="AO51" s="56"/>
      <c r="AP51" s="56">
        <v>5577</v>
      </c>
      <c r="AQ51" s="56">
        <f t="shared" si="3"/>
        <v>3551</v>
      </c>
      <c r="AR51" s="56">
        <v>1597</v>
      </c>
      <c r="AS51" s="56">
        <f t="shared" si="4"/>
        <v>5148</v>
      </c>
      <c r="AT51" s="82">
        <f t="shared" si="5"/>
        <v>3208896.66</v>
      </c>
      <c r="AU51" s="82">
        <v>1421106.42</v>
      </c>
      <c r="AV51" s="63">
        <v>1722</v>
      </c>
      <c r="AW51" s="63">
        <v>7162</v>
      </c>
      <c r="AX51" s="63">
        <f t="shared" si="6"/>
        <v>6870</v>
      </c>
      <c r="AY51" s="82">
        <f t="shared" si="7"/>
        <v>4630003.08</v>
      </c>
      <c r="AZ51" s="82">
        <v>2076611.46</v>
      </c>
      <c r="BA51" s="109">
        <v>979</v>
      </c>
      <c r="BB51" s="82"/>
      <c r="BC51" s="63">
        <v>8073</v>
      </c>
      <c r="BD51" s="63">
        <v>7162</v>
      </c>
      <c r="BE51" s="63">
        <f t="shared" si="8"/>
        <v>7849</v>
      </c>
      <c r="BF51" s="82">
        <f t="shared" si="9"/>
        <v>6706614.54</v>
      </c>
      <c r="BG51" s="106">
        <v>1180605.47</v>
      </c>
      <c r="BH51" s="123">
        <v>1002</v>
      </c>
      <c r="BI51" s="131">
        <v>911</v>
      </c>
      <c r="BJ51" s="147">
        <f t="shared" si="10"/>
        <v>8984</v>
      </c>
      <c r="BK51" s="29">
        <f t="shared" si="11"/>
        <v>8851</v>
      </c>
      <c r="BL51" s="123">
        <v>1208341.86</v>
      </c>
      <c r="BM51" s="82">
        <f t="shared" si="12"/>
        <v>7887220.01</v>
      </c>
      <c r="BN51" s="63">
        <v>1116</v>
      </c>
      <c r="BO51" s="63">
        <v>8984</v>
      </c>
      <c r="BP51" s="63">
        <f t="shared" si="13"/>
        <v>9967</v>
      </c>
      <c r="BQ51" s="82">
        <f t="shared" si="14"/>
        <v>9095561.87</v>
      </c>
      <c r="BR51" s="82">
        <v>1345817.88</v>
      </c>
      <c r="BS51" s="63">
        <v>1301</v>
      </c>
      <c r="BT51" s="82">
        <v>1568914.93</v>
      </c>
      <c r="BU51" s="63">
        <v>10612</v>
      </c>
      <c r="BV51" s="63">
        <v>12240</v>
      </c>
      <c r="BW51" s="63">
        <f>BP51+BS51</f>
        <v>11268</v>
      </c>
      <c r="BX51" s="82">
        <f t="shared" si="15"/>
        <v>10441379.75</v>
      </c>
      <c r="BY51" s="162">
        <v>1600</v>
      </c>
      <c r="BZ51" s="166">
        <v>2245408</v>
      </c>
      <c r="CA51" s="82">
        <f>BT51+BX51</f>
        <v>12010294.68</v>
      </c>
      <c r="CB51" s="63">
        <f t="shared" si="16"/>
        <v>12868</v>
      </c>
      <c r="CC51" s="82">
        <f t="shared" si="17"/>
        <v>14255702.68</v>
      </c>
      <c r="CD51" s="63">
        <f t="shared" si="18"/>
        <v>105.13071895424837</v>
      </c>
      <c r="CE51" s="63">
        <f t="shared" si="19"/>
        <v>94.61764705882352</v>
      </c>
      <c r="CF51" s="56">
        <v>2720</v>
      </c>
      <c r="CG51" s="56">
        <v>2293</v>
      </c>
      <c r="CH51" s="56">
        <v>1258</v>
      </c>
      <c r="CI51" s="82">
        <v>2072092.38</v>
      </c>
      <c r="CJ51" s="82">
        <v>1136804.28</v>
      </c>
      <c r="CK51" s="63">
        <f t="shared" si="20"/>
        <v>84.30147058823529</v>
      </c>
      <c r="CL51" s="21">
        <f t="shared" si="21"/>
        <v>687</v>
      </c>
      <c r="CM51" s="56">
        <f t="shared" si="22"/>
        <v>628</v>
      </c>
      <c r="CN51" s="56">
        <f t="shared" si="23"/>
        <v>732</v>
      </c>
    </row>
    <row r="52" spans="1:92" s="21" customFormat="1" ht="15">
      <c r="A52" s="62">
        <v>4370901</v>
      </c>
      <c r="B52" s="3" t="s">
        <v>82</v>
      </c>
      <c r="C52" s="60">
        <v>14500</v>
      </c>
      <c r="D52" s="60"/>
      <c r="E52" s="60"/>
      <c r="F52" s="61"/>
      <c r="G52" s="61"/>
      <c r="H52" s="61"/>
      <c r="I52" s="61"/>
      <c r="J52" s="61"/>
      <c r="K52" s="61"/>
      <c r="L52" s="61"/>
      <c r="M52" s="63"/>
      <c r="N52" s="62"/>
      <c r="O52" s="66"/>
      <c r="P52" s="66"/>
      <c r="Q52" s="63"/>
      <c r="R52" s="56"/>
      <c r="S52" s="63"/>
      <c r="T52" s="56"/>
      <c r="U52" s="63"/>
      <c r="V52" s="56"/>
      <c r="W52" s="56"/>
      <c r="X52" s="63"/>
      <c r="Y52" s="63"/>
      <c r="Z52" s="64"/>
      <c r="AA52" s="63"/>
      <c r="AB52" s="63"/>
      <c r="AC52" s="101">
        <v>22472390</v>
      </c>
      <c r="AD52" s="56">
        <v>1000</v>
      </c>
      <c r="AE52" s="56"/>
      <c r="AF52" s="56">
        <v>3000</v>
      </c>
      <c r="AG52" s="56">
        <v>1240</v>
      </c>
      <c r="AH52" s="56">
        <v>1442950.8</v>
      </c>
      <c r="AI52" s="56">
        <v>1144</v>
      </c>
      <c r="AJ52" s="56">
        <v>1331238.48</v>
      </c>
      <c r="AK52" s="56">
        <v>3630</v>
      </c>
      <c r="AL52" s="56">
        <v>1500</v>
      </c>
      <c r="AM52" s="56">
        <f t="shared" si="2"/>
        <v>4500</v>
      </c>
      <c r="AN52" s="56">
        <v>6000</v>
      </c>
      <c r="AO52" s="56"/>
      <c r="AP52" s="56">
        <v>5141</v>
      </c>
      <c r="AQ52" s="56">
        <f t="shared" si="3"/>
        <v>3629</v>
      </c>
      <c r="AR52" s="56">
        <v>1373</v>
      </c>
      <c r="AS52" s="56">
        <f t="shared" si="4"/>
        <v>5002</v>
      </c>
      <c r="AT52" s="82">
        <f t="shared" si="5"/>
        <v>4222958.43</v>
      </c>
      <c r="AU52" s="82">
        <v>1575146.79</v>
      </c>
      <c r="AV52" s="63">
        <v>1572</v>
      </c>
      <c r="AW52" s="63">
        <v>7000</v>
      </c>
      <c r="AX52" s="63">
        <f t="shared" si="6"/>
        <v>6574</v>
      </c>
      <c r="AY52" s="82">
        <f t="shared" si="7"/>
        <v>5798105.22</v>
      </c>
      <c r="AZ52" s="82">
        <v>2436317.04</v>
      </c>
      <c r="BA52" s="109">
        <v>1365</v>
      </c>
      <c r="BB52" s="82"/>
      <c r="BC52" s="63">
        <v>8500</v>
      </c>
      <c r="BD52" s="63">
        <v>7000</v>
      </c>
      <c r="BE52" s="63">
        <f t="shared" si="8"/>
        <v>7939</v>
      </c>
      <c r="BF52" s="82">
        <f t="shared" si="9"/>
        <v>8234422.26</v>
      </c>
      <c r="BG52" s="106">
        <v>2115504.3</v>
      </c>
      <c r="BH52" s="123">
        <v>584</v>
      </c>
      <c r="BI52" s="131">
        <v>962</v>
      </c>
      <c r="BJ52" s="147">
        <f t="shared" si="10"/>
        <v>9462</v>
      </c>
      <c r="BK52" s="29">
        <f t="shared" si="11"/>
        <v>8523</v>
      </c>
      <c r="BL52" s="123">
        <v>905094.88</v>
      </c>
      <c r="BM52" s="82">
        <f t="shared" si="12"/>
        <v>10349926.559999999</v>
      </c>
      <c r="BN52" s="63">
        <v>542</v>
      </c>
      <c r="BO52" s="63">
        <v>10000</v>
      </c>
      <c r="BP52" s="63">
        <f t="shared" si="13"/>
        <v>9065</v>
      </c>
      <c r="BQ52" s="82">
        <f t="shared" si="14"/>
        <v>11255021.44</v>
      </c>
      <c r="BR52" s="82">
        <v>840002.44</v>
      </c>
      <c r="BS52" s="63">
        <v>1011</v>
      </c>
      <c r="BT52" s="82">
        <v>1566868.02</v>
      </c>
      <c r="BU52" s="63">
        <v>11000</v>
      </c>
      <c r="BV52" s="63">
        <v>12500</v>
      </c>
      <c r="BW52" s="63">
        <f>BP52+BS52</f>
        <v>10076</v>
      </c>
      <c r="BX52" s="82">
        <f t="shared" si="15"/>
        <v>12095023.879999999</v>
      </c>
      <c r="BY52" s="162">
        <v>1097</v>
      </c>
      <c r="BZ52" s="166">
        <v>1985537.09</v>
      </c>
      <c r="CA52" s="82">
        <f>BT52+BX52</f>
        <v>13661891.899999999</v>
      </c>
      <c r="CB52" s="63">
        <f t="shared" si="16"/>
        <v>11173</v>
      </c>
      <c r="CC52" s="82">
        <f t="shared" si="17"/>
        <v>15647428.989999998</v>
      </c>
      <c r="CD52" s="63">
        <f t="shared" si="18"/>
        <v>89.384</v>
      </c>
      <c r="CE52" s="63">
        <f t="shared" si="19"/>
        <v>77.0551724137931</v>
      </c>
      <c r="CF52" s="56">
        <v>2500</v>
      </c>
      <c r="CG52" s="56">
        <v>2374</v>
      </c>
      <c r="CH52" s="56">
        <v>1255</v>
      </c>
      <c r="CI52" s="82">
        <v>2762552.58</v>
      </c>
      <c r="CJ52" s="82">
        <v>1460405.85</v>
      </c>
      <c r="CK52" s="63">
        <f t="shared" si="20"/>
        <v>94.96</v>
      </c>
      <c r="CL52" s="21">
        <f t="shared" si="21"/>
        <v>939</v>
      </c>
      <c r="CM52" s="56">
        <f t="shared" si="22"/>
        <v>-1327</v>
      </c>
      <c r="CN52" s="56">
        <f t="shared" si="23"/>
        <v>3327</v>
      </c>
    </row>
    <row r="53" spans="1:92" s="21" customFormat="1" ht="15">
      <c r="A53" s="62">
        <v>4372401</v>
      </c>
      <c r="B53" s="3" t="s">
        <v>186</v>
      </c>
      <c r="C53" s="60">
        <v>500</v>
      </c>
      <c r="D53" s="60"/>
      <c r="E53" s="60"/>
      <c r="F53" s="61"/>
      <c r="G53" s="61"/>
      <c r="H53" s="61"/>
      <c r="I53" s="61"/>
      <c r="J53" s="61"/>
      <c r="K53" s="61"/>
      <c r="L53" s="61"/>
      <c r="M53" s="63"/>
      <c r="N53" s="62"/>
      <c r="O53" s="66"/>
      <c r="P53" s="66"/>
      <c r="Q53" s="63"/>
      <c r="R53" s="56"/>
      <c r="S53" s="63"/>
      <c r="T53" s="56"/>
      <c r="U53" s="63"/>
      <c r="V53" s="56"/>
      <c r="W53" s="56"/>
      <c r="X53" s="63"/>
      <c r="Y53" s="63"/>
      <c r="Z53" s="64"/>
      <c r="AA53" s="63"/>
      <c r="AB53" s="63"/>
      <c r="AC53" s="103">
        <v>474855</v>
      </c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82"/>
      <c r="AU53" s="82"/>
      <c r="AV53" s="63"/>
      <c r="AW53" s="63"/>
      <c r="AX53" s="63"/>
      <c r="AY53" s="82"/>
      <c r="AZ53" s="82"/>
      <c r="BA53" s="109"/>
      <c r="BB53" s="82"/>
      <c r="BC53" s="63"/>
      <c r="BD53" s="63"/>
      <c r="BE53" s="63"/>
      <c r="BF53" s="82"/>
      <c r="BG53" s="106"/>
      <c r="BH53" s="123"/>
      <c r="BI53" s="131"/>
      <c r="BJ53" s="147"/>
      <c r="BK53" s="29"/>
      <c r="BL53" s="123"/>
      <c r="BM53" s="82"/>
      <c r="BN53" s="63"/>
      <c r="BO53" s="63"/>
      <c r="BP53" s="63"/>
      <c r="BQ53" s="82"/>
      <c r="BR53" s="82"/>
      <c r="BS53" s="63"/>
      <c r="BT53" s="82"/>
      <c r="BU53" s="63"/>
      <c r="BV53" s="63"/>
      <c r="BW53" s="63"/>
      <c r="BX53" s="82"/>
      <c r="BY53" s="162"/>
      <c r="BZ53" s="166"/>
      <c r="CA53" s="82"/>
      <c r="CB53" s="63"/>
      <c r="CC53" s="82"/>
      <c r="CD53" s="63"/>
      <c r="CE53" s="63"/>
      <c r="CF53" s="56"/>
      <c r="CG53" s="56"/>
      <c r="CH53" s="56"/>
      <c r="CI53" s="82"/>
      <c r="CJ53" s="82"/>
      <c r="CK53" s="63"/>
      <c r="CM53" s="56"/>
      <c r="CN53" s="56"/>
    </row>
    <row r="54" spans="1:92" s="21" customFormat="1" ht="12.75" customHeight="1">
      <c r="A54" s="62"/>
      <c r="B54" s="4" t="s">
        <v>12</v>
      </c>
      <c r="C54" s="65"/>
      <c r="D54" s="60"/>
      <c r="E54" s="60"/>
      <c r="F54" s="61"/>
      <c r="G54" s="61"/>
      <c r="H54" s="61"/>
      <c r="I54" s="61"/>
      <c r="J54" s="61"/>
      <c r="K54" s="61"/>
      <c r="L54" s="61"/>
      <c r="M54" s="63"/>
      <c r="N54" s="62"/>
      <c r="O54" s="66"/>
      <c r="P54" s="66"/>
      <c r="Q54" s="63"/>
      <c r="R54" s="56"/>
      <c r="S54" s="63"/>
      <c r="T54" s="56"/>
      <c r="U54" s="63"/>
      <c r="V54" s="56"/>
      <c r="W54" s="56"/>
      <c r="X54" s="63"/>
      <c r="Y54" s="63"/>
      <c r="Z54" s="64"/>
      <c r="AA54" s="63"/>
      <c r="AB54" s="63"/>
      <c r="AC54" s="98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82"/>
      <c r="AU54" s="82"/>
      <c r="AV54" s="63"/>
      <c r="AW54" s="63"/>
      <c r="AX54" s="63"/>
      <c r="AY54" s="82"/>
      <c r="AZ54" s="82"/>
      <c r="BA54" s="109"/>
      <c r="BB54" s="82"/>
      <c r="BC54" s="63"/>
      <c r="BD54" s="63"/>
      <c r="BE54" s="63"/>
      <c r="BF54" s="82"/>
      <c r="BG54" s="106"/>
      <c r="BH54" s="63"/>
      <c r="BI54" s="135"/>
      <c r="BJ54" s="145"/>
      <c r="BK54" s="29"/>
      <c r="BL54" s="82"/>
      <c r="BM54" s="82"/>
      <c r="BN54" s="63"/>
      <c r="BO54" s="63"/>
      <c r="BP54" s="63"/>
      <c r="BQ54" s="82"/>
      <c r="BR54" s="82"/>
      <c r="BS54" s="63"/>
      <c r="BT54" s="82"/>
      <c r="BU54" s="63"/>
      <c r="BV54" s="63"/>
      <c r="BW54" s="63"/>
      <c r="BX54" s="82"/>
      <c r="BY54" s="160"/>
      <c r="BZ54" s="64"/>
      <c r="CA54" s="82"/>
      <c r="CB54" s="63"/>
      <c r="CC54" s="82"/>
      <c r="CD54" s="63"/>
      <c r="CE54" s="63"/>
      <c r="CF54" s="63"/>
      <c r="CG54" s="56"/>
      <c r="CH54" s="56"/>
      <c r="CI54" s="82"/>
      <c r="CJ54" s="82"/>
      <c r="CK54" s="63"/>
      <c r="CM54" s="56"/>
      <c r="CN54" s="56"/>
    </row>
    <row r="55" spans="1:92" s="21" customFormat="1" ht="15" hidden="1">
      <c r="A55" s="62"/>
      <c r="B55" s="4"/>
      <c r="C55" s="65"/>
      <c r="D55" s="60"/>
      <c r="E55" s="60"/>
      <c r="F55" s="61"/>
      <c r="G55" s="61"/>
      <c r="H55" s="61"/>
      <c r="I55" s="61"/>
      <c r="J55" s="61"/>
      <c r="K55" s="61"/>
      <c r="L55" s="61"/>
      <c r="M55" s="63"/>
      <c r="N55" s="62"/>
      <c r="O55" s="66"/>
      <c r="P55" s="66"/>
      <c r="Q55" s="63"/>
      <c r="R55" s="56"/>
      <c r="S55" s="63"/>
      <c r="T55" s="56"/>
      <c r="U55" s="63"/>
      <c r="V55" s="56"/>
      <c r="W55" s="56"/>
      <c r="X55" s="63"/>
      <c r="Y55" s="63"/>
      <c r="Z55" s="64"/>
      <c r="AA55" s="63"/>
      <c r="AB55" s="63"/>
      <c r="AC55" s="98"/>
      <c r="AD55" s="56"/>
      <c r="AE55" s="56"/>
      <c r="AF55" s="56"/>
      <c r="AG55" s="56"/>
      <c r="AH55" s="56"/>
      <c r="AI55" s="56"/>
      <c r="AJ55" s="56"/>
      <c r="AK55" s="56"/>
      <c r="AL55" s="56"/>
      <c r="AM55" s="56">
        <f t="shared" si="2"/>
        <v>0</v>
      </c>
      <c r="AN55" s="56"/>
      <c r="AO55" s="56"/>
      <c r="AP55" s="56"/>
      <c r="AQ55" s="56">
        <f t="shared" si="3"/>
        <v>0</v>
      </c>
      <c r="AR55" s="56"/>
      <c r="AS55" s="56">
        <f t="shared" si="4"/>
        <v>0</v>
      </c>
      <c r="AT55" s="82">
        <f t="shared" si="5"/>
        <v>0</v>
      </c>
      <c r="AU55" s="82"/>
      <c r="AV55" s="63"/>
      <c r="AW55" s="63"/>
      <c r="AX55" s="63">
        <f t="shared" si="6"/>
        <v>0</v>
      </c>
      <c r="AY55" s="82">
        <f t="shared" si="7"/>
        <v>0</v>
      </c>
      <c r="AZ55" s="82"/>
      <c r="BA55" s="109"/>
      <c r="BB55" s="82"/>
      <c r="BC55" s="63"/>
      <c r="BD55" s="63"/>
      <c r="BE55" s="63">
        <f t="shared" si="8"/>
        <v>0</v>
      </c>
      <c r="BF55" s="82">
        <f t="shared" si="9"/>
        <v>0</v>
      </c>
      <c r="BG55" s="106"/>
      <c r="BH55" s="63"/>
      <c r="BI55" s="135"/>
      <c r="BJ55" s="145">
        <f t="shared" si="10"/>
        <v>0</v>
      </c>
      <c r="BK55" s="29">
        <f t="shared" si="11"/>
        <v>0</v>
      </c>
      <c r="BL55" s="82"/>
      <c r="BM55" s="82">
        <f t="shared" si="12"/>
        <v>0</v>
      </c>
      <c r="BN55" s="63"/>
      <c r="BO55" s="63"/>
      <c r="BP55" s="63">
        <f t="shared" si="13"/>
        <v>0</v>
      </c>
      <c r="BQ55" s="82">
        <f t="shared" si="14"/>
        <v>0</v>
      </c>
      <c r="BR55" s="82"/>
      <c r="BS55" s="63"/>
      <c r="BT55" s="82"/>
      <c r="BU55" s="63"/>
      <c r="BV55" s="63"/>
      <c r="BW55" s="63">
        <f aca="true" t="shared" si="26" ref="BW55:BW62">BP55+BS55</f>
        <v>0</v>
      </c>
      <c r="BX55" s="82">
        <f t="shared" si="15"/>
        <v>0</v>
      </c>
      <c r="BY55" s="160"/>
      <c r="BZ55" s="64"/>
      <c r="CA55" s="82">
        <f aca="true" t="shared" si="27" ref="CA55:CA62">BT55+BX55</f>
        <v>0</v>
      </c>
      <c r="CB55" s="63">
        <f t="shared" si="16"/>
        <v>0</v>
      </c>
      <c r="CC55" s="82">
        <f t="shared" si="17"/>
        <v>0</v>
      </c>
      <c r="CD55" s="63" t="e">
        <f t="shared" si="18"/>
        <v>#DIV/0!</v>
      </c>
      <c r="CE55" s="63" t="e">
        <f t="shared" si="19"/>
        <v>#DIV/0!</v>
      </c>
      <c r="CF55" s="63"/>
      <c r="CG55" s="56">
        <f aca="true" t="shared" si="28" ref="CG55:CG60">AG55+AI55</f>
        <v>0</v>
      </c>
      <c r="CH55" s="56"/>
      <c r="CI55" s="82">
        <f aca="true" t="shared" si="29" ref="CI55:CI60">AH55+AJ55</f>
        <v>0</v>
      </c>
      <c r="CJ55" s="82"/>
      <c r="CK55" s="63" t="e">
        <f t="shared" si="20"/>
        <v>#DIV/0!</v>
      </c>
      <c r="CL55" s="21">
        <f t="shared" si="21"/>
        <v>0</v>
      </c>
      <c r="CM55" s="56">
        <f t="shared" si="22"/>
        <v>0</v>
      </c>
      <c r="CN55" s="56">
        <f t="shared" si="23"/>
        <v>0</v>
      </c>
    </row>
    <row r="56" spans="1:92" s="21" customFormat="1" ht="15">
      <c r="A56" s="62">
        <v>4401201</v>
      </c>
      <c r="B56" s="3" t="s">
        <v>83</v>
      </c>
      <c r="C56" s="60">
        <v>1700</v>
      </c>
      <c r="D56" s="60"/>
      <c r="E56" s="60"/>
      <c r="F56" s="61"/>
      <c r="G56" s="61"/>
      <c r="H56" s="61"/>
      <c r="I56" s="61"/>
      <c r="J56" s="61"/>
      <c r="K56" s="61"/>
      <c r="L56" s="61"/>
      <c r="M56" s="63"/>
      <c r="N56" s="62"/>
      <c r="O56" s="66"/>
      <c r="P56" s="66"/>
      <c r="Q56" s="63"/>
      <c r="R56" s="56"/>
      <c r="S56" s="56"/>
      <c r="T56" s="56"/>
      <c r="U56" s="63"/>
      <c r="V56" s="56"/>
      <c r="W56" s="56"/>
      <c r="X56" s="63"/>
      <c r="Y56" s="63"/>
      <c r="Z56" s="64"/>
      <c r="AA56" s="63"/>
      <c r="AB56" s="63"/>
      <c r="AC56" s="98">
        <v>1830208.56</v>
      </c>
      <c r="AD56" s="56">
        <v>163</v>
      </c>
      <c r="AE56" s="56"/>
      <c r="AF56" s="56">
        <v>396</v>
      </c>
      <c r="AG56" s="56">
        <v>41</v>
      </c>
      <c r="AH56" s="56">
        <v>36735.18</v>
      </c>
      <c r="AI56" s="56">
        <v>118</v>
      </c>
      <c r="AJ56" s="56">
        <v>105725.64</v>
      </c>
      <c r="AK56" s="56">
        <v>334</v>
      </c>
      <c r="AL56" s="56">
        <v>168</v>
      </c>
      <c r="AM56" s="56">
        <f t="shared" si="2"/>
        <v>564</v>
      </c>
      <c r="AN56" s="56">
        <v>728</v>
      </c>
      <c r="AO56" s="56"/>
      <c r="AP56" s="56">
        <v>525</v>
      </c>
      <c r="AQ56" s="56">
        <f t="shared" si="3"/>
        <v>301</v>
      </c>
      <c r="AR56" s="56">
        <v>178</v>
      </c>
      <c r="AS56" s="56">
        <f t="shared" si="4"/>
        <v>479</v>
      </c>
      <c r="AT56" s="82">
        <f t="shared" si="5"/>
        <v>269689.98</v>
      </c>
      <c r="AU56" s="82">
        <v>153759.96</v>
      </c>
      <c r="AV56" s="63">
        <v>158</v>
      </c>
      <c r="AW56" s="63">
        <v>890</v>
      </c>
      <c r="AX56" s="63">
        <f t="shared" si="6"/>
        <v>637</v>
      </c>
      <c r="AY56" s="82">
        <f t="shared" si="7"/>
        <v>423449.93999999994</v>
      </c>
      <c r="AZ56" s="82">
        <v>185021.16</v>
      </c>
      <c r="BA56" s="109">
        <v>123</v>
      </c>
      <c r="BB56" s="82"/>
      <c r="BC56" s="63">
        <v>1052</v>
      </c>
      <c r="BD56" s="63">
        <v>760</v>
      </c>
      <c r="BE56" s="63">
        <f t="shared" si="8"/>
        <v>760</v>
      </c>
      <c r="BF56" s="82">
        <f t="shared" si="9"/>
        <v>608471.1</v>
      </c>
      <c r="BG56" s="106">
        <v>144035.46</v>
      </c>
      <c r="BH56" s="123">
        <v>153</v>
      </c>
      <c r="BI56" s="141">
        <v>162</v>
      </c>
      <c r="BJ56" s="147">
        <f t="shared" si="10"/>
        <v>1214</v>
      </c>
      <c r="BK56" s="29">
        <f t="shared" si="11"/>
        <v>913</v>
      </c>
      <c r="BL56" s="123">
        <v>179166.06</v>
      </c>
      <c r="BM56" s="82">
        <f t="shared" si="12"/>
        <v>752506.5599999999</v>
      </c>
      <c r="BN56" s="63">
        <v>85</v>
      </c>
      <c r="BO56" s="63">
        <v>1214</v>
      </c>
      <c r="BP56" s="63">
        <f t="shared" si="13"/>
        <v>998</v>
      </c>
      <c r="BQ56" s="82">
        <f t="shared" si="14"/>
        <v>931672.6199999999</v>
      </c>
      <c r="BR56" s="82">
        <v>99536.7</v>
      </c>
      <c r="BS56" s="63">
        <v>139</v>
      </c>
      <c r="BT56" s="82">
        <v>162771.78</v>
      </c>
      <c r="BU56" s="63">
        <v>1376</v>
      </c>
      <c r="BV56" s="63">
        <v>1538</v>
      </c>
      <c r="BW56" s="63">
        <f t="shared" si="26"/>
        <v>1137</v>
      </c>
      <c r="BX56" s="82">
        <f t="shared" si="15"/>
        <v>1031209.3199999998</v>
      </c>
      <c r="BY56" s="162">
        <v>240</v>
      </c>
      <c r="BZ56" s="166">
        <v>324391.2</v>
      </c>
      <c r="CA56" s="82">
        <f t="shared" si="27"/>
        <v>1193981.0999999999</v>
      </c>
      <c r="CB56" s="63">
        <f t="shared" si="16"/>
        <v>1377</v>
      </c>
      <c r="CC56" s="82">
        <f t="shared" si="17"/>
        <v>1518372.2999999998</v>
      </c>
      <c r="CD56" s="63">
        <f t="shared" si="18"/>
        <v>89.53185955786735</v>
      </c>
      <c r="CE56" s="63">
        <f t="shared" si="19"/>
        <v>81</v>
      </c>
      <c r="CF56" s="56">
        <v>228</v>
      </c>
      <c r="CG56" s="56">
        <f t="shared" si="28"/>
        <v>159</v>
      </c>
      <c r="CH56" s="56">
        <v>142</v>
      </c>
      <c r="CI56" s="82">
        <f t="shared" si="29"/>
        <v>142460.82</v>
      </c>
      <c r="CJ56" s="82">
        <v>127229.16</v>
      </c>
      <c r="CK56" s="63">
        <f t="shared" si="20"/>
        <v>69.73684210526315</v>
      </c>
      <c r="CL56" s="21">
        <f t="shared" si="21"/>
        <v>-130</v>
      </c>
      <c r="CM56" s="56">
        <f t="shared" si="22"/>
        <v>-161</v>
      </c>
      <c r="CN56" s="56">
        <f t="shared" si="23"/>
        <v>323</v>
      </c>
    </row>
    <row r="57" spans="1:92" s="21" customFormat="1" ht="12.75" customHeight="1">
      <c r="A57" s="62">
        <v>4401701</v>
      </c>
      <c r="B57" s="3" t="s">
        <v>84</v>
      </c>
      <c r="C57" s="60">
        <v>2200</v>
      </c>
      <c r="D57" s="60"/>
      <c r="E57" s="60"/>
      <c r="F57" s="61"/>
      <c r="G57" s="61"/>
      <c r="H57" s="61"/>
      <c r="I57" s="61"/>
      <c r="J57" s="61"/>
      <c r="K57" s="61"/>
      <c r="L57" s="61"/>
      <c r="M57" s="63"/>
      <c r="N57" s="62"/>
      <c r="O57" s="66"/>
      <c r="P57" s="66"/>
      <c r="Q57" s="63"/>
      <c r="R57" s="56"/>
      <c r="S57" s="56"/>
      <c r="T57" s="56"/>
      <c r="U57" s="63"/>
      <c r="V57" s="56"/>
      <c r="W57" s="56"/>
      <c r="X57" s="63"/>
      <c r="Y57" s="63"/>
      <c r="Z57" s="64"/>
      <c r="AA57" s="63"/>
      <c r="AB57" s="63"/>
      <c r="AC57" s="98">
        <v>2878192.12</v>
      </c>
      <c r="AD57" s="56">
        <v>0</v>
      </c>
      <c r="AE57" s="56"/>
      <c r="AF57" s="56">
        <v>480</v>
      </c>
      <c r="AG57" s="56"/>
      <c r="AH57" s="56"/>
      <c r="AI57" s="56">
        <v>240</v>
      </c>
      <c r="AJ57" s="56">
        <v>251251.2</v>
      </c>
      <c r="AK57" s="56">
        <v>484</v>
      </c>
      <c r="AL57" s="56">
        <v>215</v>
      </c>
      <c r="AM57" s="56">
        <f t="shared" si="2"/>
        <v>695</v>
      </c>
      <c r="AN57" s="56">
        <v>910</v>
      </c>
      <c r="AO57" s="56"/>
      <c r="AP57" s="56">
        <v>715</v>
      </c>
      <c r="AQ57" s="56">
        <f t="shared" si="3"/>
        <v>471</v>
      </c>
      <c r="AR57" s="56">
        <v>200</v>
      </c>
      <c r="AS57" s="56">
        <f t="shared" si="4"/>
        <v>671</v>
      </c>
      <c r="AT57" s="82">
        <f t="shared" si="5"/>
        <v>493080.48</v>
      </c>
      <c r="AU57" s="82">
        <v>211184.91</v>
      </c>
      <c r="AV57" s="63">
        <v>231</v>
      </c>
      <c r="AW57" s="63">
        <v>1125</v>
      </c>
      <c r="AX57" s="63">
        <f t="shared" si="6"/>
        <v>902</v>
      </c>
      <c r="AY57" s="82">
        <f t="shared" si="7"/>
        <v>704265.39</v>
      </c>
      <c r="AZ57" s="82">
        <v>329775.6</v>
      </c>
      <c r="BA57" s="109">
        <v>220</v>
      </c>
      <c r="BB57" s="82"/>
      <c r="BC57" s="63">
        <v>1340</v>
      </c>
      <c r="BD57" s="63">
        <v>1100</v>
      </c>
      <c r="BE57" s="63">
        <f t="shared" si="8"/>
        <v>1122</v>
      </c>
      <c r="BF57" s="82">
        <f t="shared" si="9"/>
        <v>1034040.99</v>
      </c>
      <c r="BG57" s="106">
        <v>314072</v>
      </c>
      <c r="BH57" s="123">
        <v>213</v>
      </c>
      <c r="BI57" s="141">
        <v>215</v>
      </c>
      <c r="BJ57" s="147">
        <f t="shared" si="10"/>
        <v>1555</v>
      </c>
      <c r="BK57" s="29">
        <f t="shared" si="11"/>
        <v>1335</v>
      </c>
      <c r="BL57" s="123">
        <v>304078.8</v>
      </c>
      <c r="BM57" s="82">
        <f t="shared" si="12"/>
        <v>1348112.99</v>
      </c>
      <c r="BN57" s="63">
        <v>229</v>
      </c>
      <c r="BO57" s="63">
        <v>1547</v>
      </c>
      <c r="BP57" s="63">
        <f t="shared" si="13"/>
        <v>1564</v>
      </c>
      <c r="BQ57" s="82">
        <f t="shared" si="14"/>
        <v>1652191.79</v>
      </c>
      <c r="BR57" s="82">
        <v>326920.4</v>
      </c>
      <c r="BS57" s="63">
        <v>221</v>
      </c>
      <c r="BT57" s="82">
        <v>315288.4</v>
      </c>
      <c r="BU57" s="63">
        <v>1770</v>
      </c>
      <c r="BV57" s="63">
        <v>1985</v>
      </c>
      <c r="BW57" s="63">
        <f t="shared" si="26"/>
        <v>1785</v>
      </c>
      <c r="BX57" s="82">
        <f t="shared" si="15"/>
        <v>1979112.19</v>
      </c>
      <c r="BY57" s="162">
        <v>214</v>
      </c>
      <c r="BZ57" s="166">
        <v>352361.7</v>
      </c>
      <c r="CA57" s="82">
        <f t="shared" si="27"/>
        <v>2294400.59</v>
      </c>
      <c r="CB57" s="63">
        <f t="shared" si="16"/>
        <v>1999</v>
      </c>
      <c r="CC57" s="82">
        <f t="shared" si="17"/>
        <v>2646762.29</v>
      </c>
      <c r="CD57" s="63">
        <f t="shared" si="18"/>
        <v>100.70528967254408</v>
      </c>
      <c r="CE57" s="63">
        <f t="shared" si="19"/>
        <v>90.86363636363637</v>
      </c>
      <c r="CF57" s="56">
        <v>240</v>
      </c>
      <c r="CG57" s="56">
        <f t="shared" si="28"/>
        <v>240</v>
      </c>
      <c r="CH57" s="56">
        <v>231</v>
      </c>
      <c r="CI57" s="82">
        <f t="shared" si="29"/>
        <v>251251.2</v>
      </c>
      <c r="CJ57" s="82">
        <v>241829.28</v>
      </c>
      <c r="CK57" s="63">
        <f t="shared" si="20"/>
        <v>100</v>
      </c>
      <c r="CL57" s="21">
        <f t="shared" si="21"/>
        <v>-3</v>
      </c>
      <c r="CM57" s="56">
        <f t="shared" si="22"/>
        <v>14</v>
      </c>
      <c r="CN57" s="56">
        <f t="shared" si="23"/>
        <v>201</v>
      </c>
    </row>
    <row r="58" spans="1:92" s="21" customFormat="1" ht="12" customHeight="1">
      <c r="A58" s="62">
        <v>4402101</v>
      </c>
      <c r="B58" s="3" t="s">
        <v>85</v>
      </c>
      <c r="C58" s="60">
        <v>2400</v>
      </c>
      <c r="D58" s="60"/>
      <c r="E58" s="60"/>
      <c r="F58" s="61"/>
      <c r="G58" s="61"/>
      <c r="H58" s="61"/>
      <c r="I58" s="61"/>
      <c r="J58" s="61"/>
      <c r="K58" s="61"/>
      <c r="L58" s="61"/>
      <c r="M58" s="63"/>
      <c r="N58" s="62"/>
      <c r="O58" s="66"/>
      <c r="P58" s="66"/>
      <c r="Q58" s="63"/>
      <c r="R58" s="56"/>
      <c r="S58" s="56"/>
      <c r="T58" s="56"/>
      <c r="U58" s="63"/>
      <c r="V58" s="56"/>
      <c r="W58" s="56"/>
      <c r="X58" s="63"/>
      <c r="Y58" s="63"/>
      <c r="Z58" s="64"/>
      <c r="AA58" s="63"/>
      <c r="AB58" s="63"/>
      <c r="AC58" s="98">
        <v>3121839.75</v>
      </c>
      <c r="AD58" s="56">
        <v>100</v>
      </c>
      <c r="AE58" s="56"/>
      <c r="AF58" s="56">
        <v>800</v>
      </c>
      <c r="AG58" s="56">
        <v>106</v>
      </c>
      <c r="AH58" s="56">
        <v>99648.48</v>
      </c>
      <c r="AI58" s="56">
        <v>294</v>
      </c>
      <c r="AJ58" s="56">
        <v>276383.52</v>
      </c>
      <c r="AK58" s="56">
        <v>823</v>
      </c>
      <c r="AL58" s="56">
        <v>200</v>
      </c>
      <c r="AM58" s="56">
        <f t="shared" si="2"/>
        <v>1000</v>
      </c>
      <c r="AN58" s="56">
        <v>1129</v>
      </c>
      <c r="AO58" s="56"/>
      <c r="AP58" s="56">
        <v>1316</v>
      </c>
      <c r="AQ58" s="56">
        <f t="shared" si="3"/>
        <v>738</v>
      </c>
      <c r="AR58" s="56">
        <v>217</v>
      </c>
      <c r="AS58" s="56">
        <f t="shared" si="4"/>
        <v>955</v>
      </c>
      <c r="AT58" s="82">
        <f t="shared" si="5"/>
        <v>693779.04</v>
      </c>
      <c r="AU58" s="82">
        <v>201597.12</v>
      </c>
      <c r="AV58" s="63">
        <v>198</v>
      </c>
      <c r="AW58" s="63">
        <v>1400</v>
      </c>
      <c r="AX58" s="63">
        <f t="shared" si="6"/>
        <v>1153</v>
      </c>
      <c r="AY58" s="82">
        <f t="shared" si="7"/>
        <v>895376.16</v>
      </c>
      <c r="AZ58" s="82">
        <v>303005.34</v>
      </c>
      <c r="BA58" s="109">
        <v>262</v>
      </c>
      <c r="BB58" s="82"/>
      <c r="BC58" s="63">
        <v>1700</v>
      </c>
      <c r="BD58" s="63">
        <v>1300</v>
      </c>
      <c r="BE58" s="63">
        <f t="shared" si="8"/>
        <v>1415</v>
      </c>
      <c r="BF58" s="82">
        <f t="shared" si="9"/>
        <v>1198381.5</v>
      </c>
      <c r="BG58" s="106">
        <v>400946.46</v>
      </c>
      <c r="BH58" s="123">
        <v>273</v>
      </c>
      <c r="BI58" s="141">
        <v>100</v>
      </c>
      <c r="BJ58" s="147">
        <f t="shared" si="10"/>
        <v>1800</v>
      </c>
      <c r="BK58" s="29">
        <f t="shared" si="11"/>
        <v>1688</v>
      </c>
      <c r="BL58" s="123">
        <v>417780.09</v>
      </c>
      <c r="BM58" s="82">
        <f t="shared" si="12"/>
        <v>1599327.96</v>
      </c>
      <c r="BN58" s="63">
        <v>188</v>
      </c>
      <c r="BO58" s="63">
        <v>1800</v>
      </c>
      <c r="BP58" s="63">
        <f t="shared" si="13"/>
        <v>1876</v>
      </c>
      <c r="BQ58" s="82">
        <f t="shared" si="14"/>
        <v>2017108.05</v>
      </c>
      <c r="BR58" s="82">
        <v>287702.04</v>
      </c>
      <c r="BS58" s="63">
        <v>205</v>
      </c>
      <c r="BT58" s="82">
        <v>313717.65</v>
      </c>
      <c r="BU58" s="63">
        <v>2000</v>
      </c>
      <c r="BV58" s="63">
        <v>2200</v>
      </c>
      <c r="BW58" s="63">
        <f t="shared" si="26"/>
        <v>2081</v>
      </c>
      <c r="BX58" s="82">
        <f t="shared" si="15"/>
        <v>2304810.09</v>
      </c>
      <c r="BY58" s="162">
        <v>194</v>
      </c>
      <c r="BZ58" s="166">
        <v>339728.92</v>
      </c>
      <c r="CA58" s="82">
        <f t="shared" si="27"/>
        <v>2618527.7399999998</v>
      </c>
      <c r="CB58" s="63">
        <f t="shared" si="16"/>
        <v>2275</v>
      </c>
      <c r="CC58" s="82">
        <f t="shared" si="17"/>
        <v>2958256.6599999997</v>
      </c>
      <c r="CD58" s="63">
        <f t="shared" si="18"/>
        <v>103.40909090909092</v>
      </c>
      <c r="CE58" s="63">
        <f t="shared" si="19"/>
        <v>94.79166666666666</v>
      </c>
      <c r="CF58" s="56">
        <v>450</v>
      </c>
      <c r="CG58" s="56">
        <f t="shared" si="28"/>
        <v>400</v>
      </c>
      <c r="CH58" s="56">
        <v>338</v>
      </c>
      <c r="CI58" s="82">
        <f t="shared" si="29"/>
        <v>376032</v>
      </c>
      <c r="CJ58" s="82">
        <v>317747.04</v>
      </c>
      <c r="CK58" s="63">
        <f t="shared" si="20"/>
        <v>88.88888888888889</v>
      </c>
      <c r="CL58" s="21">
        <f t="shared" si="21"/>
        <v>15</v>
      </c>
      <c r="CM58" s="56">
        <f t="shared" si="22"/>
        <v>75</v>
      </c>
      <c r="CN58" s="56">
        <f t="shared" si="23"/>
        <v>125</v>
      </c>
    </row>
    <row r="59" spans="1:92" s="21" customFormat="1" ht="12.75" customHeight="1">
      <c r="A59" s="62">
        <v>4402301</v>
      </c>
      <c r="B59" s="7" t="s">
        <v>86</v>
      </c>
      <c r="C59" s="60">
        <v>2500</v>
      </c>
      <c r="D59" s="60"/>
      <c r="E59" s="60"/>
      <c r="F59" s="67"/>
      <c r="G59" s="67"/>
      <c r="H59" s="61"/>
      <c r="I59" s="61"/>
      <c r="J59" s="61"/>
      <c r="K59" s="61"/>
      <c r="L59" s="61"/>
      <c r="M59" s="63"/>
      <c r="N59" s="68"/>
      <c r="O59" s="66"/>
      <c r="P59" s="66"/>
      <c r="Q59" s="63"/>
      <c r="R59" s="56"/>
      <c r="S59" s="56"/>
      <c r="T59" s="56"/>
      <c r="U59" s="63"/>
      <c r="V59" s="56"/>
      <c r="W59" s="56"/>
      <c r="X59" s="63"/>
      <c r="Y59" s="63"/>
      <c r="Z59" s="64"/>
      <c r="AA59" s="63"/>
      <c r="AB59" s="63"/>
      <c r="AC59" s="98">
        <v>3150317.38</v>
      </c>
      <c r="AD59" s="56">
        <v>0</v>
      </c>
      <c r="AE59" s="56"/>
      <c r="AF59" s="56">
        <v>300</v>
      </c>
      <c r="AG59" s="56"/>
      <c r="AH59" s="56"/>
      <c r="AI59" s="56">
        <v>173</v>
      </c>
      <c r="AJ59" s="56">
        <v>177276.56</v>
      </c>
      <c r="AK59" s="56">
        <v>283</v>
      </c>
      <c r="AL59" s="56">
        <v>250</v>
      </c>
      <c r="AM59" s="56">
        <f t="shared" si="2"/>
        <v>550</v>
      </c>
      <c r="AN59" s="56">
        <v>800</v>
      </c>
      <c r="AO59" s="56"/>
      <c r="AP59" s="56">
        <v>587</v>
      </c>
      <c r="AQ59" s="56">
        <f t="shared" si="3"/>
        <v>280</v>
      </c>
      <c r="AR59" s="56">
        <v>239</v>
      </c>
      <c r="AS59" s="56">
        <f t="shared" si="4"/>
        <v>519</v>
      </c>
      <c r="AT59" s="82">
        <f t="shared" si="5"/>
        <v>286921.6</v>
      </c>
      <c r="AU59" s="82">
        <v>234905.93</v>
      </c>
      <c r="AV59" s="63">
        <v>271</v>
      </c>
      <c r="AW59" s="63">
        <v>1050</v>
      </c>
      <c r="AX59" s="63">
        <f t="shared" si="6"/>
        <v>790</v>
      </c>
      <c r="AY59" s="82">
        <f t="shared" si="7"/>
        <v>521827.52999999997</v>
      </c>
      <c r="AZ59" s="82">
        <v>338937.55</v>
      </c>
      <c r="BA59" s="109">
        <v>286</v>
      </c>
      <c r="BB59" s="82"/>
      <c r="BC59" s="63">
        <v>1300</v>
      </c>
      <c r="BD59" s="63">
        <v>1050</v>
      </c>
      <c r="BE59" s="63">
        <f t="shared" si="8"/>
        <v>1076</v>
      </c>
      <c r="BF59" s="82">
        <f t="shared" si="9"/>
        <v>860765.08</v>
      </c>
      <c r="BG59" s="106">
        <v>379479.1</v>
      </c>
      <c r="BH59" s="123">
        <v>266</v>
      </c>
      <c r="BI59" s="141">
        <v>250</v>
      </c>
      <c r="BJ59" s="147">
        <f t="shared" si="10"/>
        <v>1550</v>
      </c>
      <c r="BK59" s="29">
        <f t="shared" si="11"/>
        <v>1342</v>
      </c>
      <c r="BL59" s="123">
        <v>353713.5</v>
      </c>
      <c r="BM59" s="82">
        <f t="shared" si="12"/>
        <v>1240244.18</v>
      </c>
      <c r="BN59" s="63">
        <v>201</v>
      </c>
      <c r="BO59" s="63">
        <v>1595</v>
      </c>
      <c r="BP59" s="63">
        <f t="shared" si="13"/>
        <v>1543</v>
      </c>
      <c r="BQ59" s="82">
        <f t="shared" si="14"/>
        <v>1593957.68</v>
      </c>
      <c r="BR59" s="82">
        <v>267279.75</v>
      </c>
      <c r="BS59" s="63">
        <v>236</v>
      </c>
      <c r="BT59" s="82">
        <v>313821</v>
      </c>
      <c r="BU59" s="63">
        <v>1845</v>
      </c>
      <c r="BV59" s="63">
        <v>2095</v>
      </c>
      <c r="BW59" s="63">
        <f t="shared" si="26"/>
        <v>1779</v>
      </c>
      <c r="BX59" s="82">
        <f t="shared" si="15"/>
        <v>1861237.43</v>
      </c>
      <c r="BY59" s="162">
        <v>272</v>
      </c>
      <c r="BZ59" s="166">
        <v>416927.04</v>
      </c>
      <c r="CA59" s="82">
        <f t="shared" si="27"/>
        <v>2175058.4299999997</v>
      </c>
      <c r="CB59" s="63">
        <f t="shared" si="16"/>
        <v>2051</v>
      </c>
      <c r="CC59" s="82">
        <f t="shared" si="17"/>
        <v>2591985.4699999997</v>
      </c>
      <c r="CD59" s="63">
        <f t="shared" si="18"/>
        <v>97.89976133651551</v>
      </c>
      <c r="CE59" s="63">
        <f t="shared" si="19"/>
        <v>82.04</v>
      </c>
      <c r="CF59" s="56">
        <v>50</v>
      </c>
      <c r="CG59" s="56">
        <f t="shared" si="28"/>
        <v>173</v>
      </c>
      <c r="CH59" s="56">
        <v>107</v>
      </c>
      <c r="CI59" s="82">
        <f t="shared" si="29"/>
        <v>177276.56</v>
      </c>
      <c r="CJ59" s="82">
        <v>109645.04</v>
      </c>
      <c r="CK59" s="63">
        <f t="shared" si="20"/>
        <v>346</v>
      </c>
      <c r="CL59" s="21">
        <f t="shared" si="21"/>
        <v>26</v>
      </c>
      <c r="CM59" s="56">
        <f t="shared" si="22"/>
        <v>-44</v>
      </c>
      <c r="CN59" s="56">
        <f t="shared" si="23"/>
        <v>449</v>
      </c>
    </row>
    <row r="60" spans="1:92" s="21" customFormat="1" ht="12.75" customHeight="1">
      <c r="A60" s="62">
        <v>4402401</v>
      </c>
      <c r="B60" s="3" t="s">
        <v>87</v>
      </c>
      <c r="C60" s="60">
        <v>6800</v>
      </c>
      <c r="D60" s="60"/>
      <c r="E60" s="60"/>
      <c r="F60" s="61"/>
      <c r="G60" s="61"/>
      <c r="H60" s="61"/>
      <c r="I60" s="61"/>
      <c r="J60" s="61"/>
      <c r="K60" s="61"/>
      <c r="L60" s="61"/>
      <c r="M60" s="63"/>
      <c r="N60" s="62"/>
      <c r="O60" s="66"/>
      <c r="P60" s="66"/>
      <c r="Q60" s="63"/>
      <c r="R60" s="56"/>
      <c r="S60" s="56"/>
      <c r="T60" s="56"/>
      <c r="U60" s="63"/>
      <c r="V60" s="56"/>
      <c r="W60" s="56"/>
      <c r="X60" s="63"/>
      <c r="Y60" s="63"/>
      <c r="Z60" s="64"/>
      <c r="AA60" s="63"/>
      <c r="AB60" s="63"/>
      <c r="AC60" s="98">
        <v>6878551.48</v>
      </c>
      <c r="AD60" s="56">
        <v>54</v>
      </c>
      <c r="AE60" s="56"/>
      <c r="AF60" s="56">
        <v>1854</v>
      </c>
      <c r="AG60" s="56">
        <v>694</v>
      </c>
      <c r="AH60" s="56">
        <v>585597.2</v>
      </c>
      <c r="AI60" s="56">
        <v>576</v>
      </c>
      <c r="AJ60" s="56">
        <v>486028.8</v>
      </c>
      <c r="AK60" s="56">
        <v>1854</v>
      </c>
      <c r="AL60" s="56">
        <v>580</v>
      </c>
      <c r="AM60" s="56">
        <f t="shared" si="2"/>
        <v>2434</v>
      </c>
      <c r="AN60" s="56">
        <v>3276</v>
      </c>
      <c r="AO60" s="56"/>
      <c r="AP60" s="56">
        <v>2602</v>
      </c>
      <c r="AQ60" s="56">
        <f t="shared" si="3"/>
        <v>1886</v>
      </c>
      <c r="AR60" s="56">
        <v>702</v>
      </c>
      <c r="AS60" s="56">
        <f t="shared" si="4"/>
        <v>2588</v>
      </c>
      <c r="AT60" s="82">
        <f t="shared" si="5"/>
        <v>1591406.8</v>
      </c>
      <c r="AU60" s="82">
        <v>577310.76</v>
      </c>
      <c r="AV60" s="63">
        <v>610</v>
      </c>
      <c r="AW60" s="63">
        <v>3856</v>
      </c>
      <c r="AX60" s="63">
        <f t="shared" si="6"/>
        <v>3198</v>
      </c>
      <c r="AY60" s="82">
        <f t="shared" si="7"/>
        <v>2168717.56</v>
      </c>
      <c r="AZ60" s="82">
        <v>681174.8</v>
      </c>
      <c r="BA60" s="109">
        <v>622</v>
      </c>
      <c r="BB60" s="82"/>
      <c r="BC60" s="63">
        <v>4436</v>
      </c>
      <c r="BD60" s="63">
        <v>3700</v>
      </c>
      <c r="BE60" s="63">
        <f t="shared" si="8"/>
        <v>3820</v>
      </c>
      <c r="BF60" s="82">
        <f t="shared" si="9"/>
        <v>2849892.3600000003</v>
      </c>
      <c r="BG60" s="106">
        <v>694574.96</v>
      </c>
      <c r="BH60" s="123">
        <v>691</v>
      </c>
      <c r="BI60" s="141">
        <v>661</v>
      </c>
      <c r="BJ60" s="147">
        <f t="shared" si="10"/>
        <v>5097</v>
      </c>
      <c r="BK60" s="29">
        <f t="shared" si="11"/>
        <v>4511</v>
      </c>
      <c r="BL60" s="123">
        <v>771625.88</v>
      </c>
      <c r="BM60" s="82">
        <f t="shared" si="12"/>
        <v>3544467.3200000003</v>
      </c>
      <c r="BN60" s="63">
        <v>652</v>
      </c>
      <c r="BO60" s="63">
        <v>5153</v>
      </c>
      <c r="BP60" s="63">
        <f t="shared" si="13"/>
        <v>5163</v>
      </c>
      <c r="BQ60" s="82">
        <f t="shared" si="14"/>
        <v>4316093.2</v>
      </c>
      <c r="BR60" s="82">
        <v>728075.36</v>
      </c>
      <c r="BS60" s="63">
        <v>619</v>
      </c>
      <c r="BT60" s="82">
        <v>713855.56</v>
      </c>
      <c r="BU60" s="63">
        <v>5733</v>
      </c>
      <c r="BV60" s="63">
        <v>6313</v>
      </c>
      <c r="BW60" s="63">
        <f t="shared" si="26"/>
        <v>5782</v>
      </c>
      <c r="BX60" s="82">
        <f t="shared" si="15"/>
        <v>5044168.5600000005</v>
      </c>
      <c r="BY60" s="162">
        <v>627</v>
      </c>
      <c r="BZ60" s="166">
        <v>829282.74</v>
      </c>
      <c r="CA60" s="82">
        <f t="shared" si="27"/>
        <v>5758024.120000001</v>
      </c>
      <c r="CB60" s="63">
        <f t="shared" si="16"/>
        <v>6409</v>
      </c>
      <c r="CC60" s="82">
        <f t="shared" si="17"/>
        <v>6587306.860000001</v>
      </c>
      <c r="CD60" s="63">
        <f t="shared" si="18"/>
        <v>101.5206716299699</v>
      </c>
      <c r="CE60" s="63">
        <f t="shared" si="19"/>
        <v>94.25</v>
      </c>
      <c r="CF60" s="56">
        <v>1274</v>
      </c>
      <c r="CG60" s="56">
        <f t="shared" si="28"/>
        <v>1270</v>
      </c>
      <c r="CH60" s="56">
        <v>616</v>
      </c>
      <c r="CI60" s="82">
        <f t="shared" si="29"/>
        <v>1071626</v>
      </c>
      <c r="CJ60" s="82">
        <v>519780.8</v>
      </c>
      <c r="CK60" s="63">
        <f t="shared" si="20"/>
        <v>99.68602825745683</v>
      </c>
      <c r="CL60" s="21">
        <f t="shared" si="21"/>
        <v>-36</v>
      </c>
      <c r="CM60" s="56">
        <f t="shared" si="22"/>
        <v>96</v>
      </c>
      <c r="CN60" s="56">
        <f t="shared" si="23"/>
        <v>391</v>
      </c>
    </row>
    <row r="61" spans="1:92" s="21" customFormat="1" ht="12.75" customHeight="1">
      <c r="A61" s="62">
        <v>4402201</v>
      </c>
      <c r="B61" s="3" t="s">
        <v>88</v>
      </c>
      <c r="C61" s="60">
        <v>4400</v>
      </c>
      <c r="D61" s="60"/>
      <c r="E61" s="60"/>
      <c r="F61" s="61"/>
      <c r="G61" s="61"/>
      <c r="H61" s="61"/>
      <c r="I61" s="61"/>
      <c r="J61" s="61"/>
      <c r="K61" s="61"/>
      <c r="L61" s="61"/>
      <c r="M61" s="63"/>
      <c r="N61" s="62"/>
      <c r="O61" s="66"/>
      <c r="P61" s="66"/>
      <c r="Q61" s="63"/>
      <c r="R61" s="56"/>
      <c r="S61" s="56"/>
      <c r="T61" s="56"/>
      <c r="U61" s="63"/>
      <c r="V61" s="56"/>
      <c r="W61" s="56"/>
      <c r="X61" s="63"/>
      <c r="Y61" s="63"/>
      <c r="Z61" s="64"/>
      <c r="AA61" s="63"/>
      <c r="AB61" s="63"/>
      <c r="AC61" s="98">
        <v>5818276.81</v>
      </c>
      <c r="AD61" s="56">
        <v>550</v>
      </c>
      <c r="AE61" s="56"/>
      <c r="AF61" s="56">
        <v>1300</v>
      </c>
      <c r="AG61" s="56">
        <v>156</v>
      </c>
      <c r="AH61" s="56">
        <v>139439.04</v>
      </c>
      <c r="AI61" s="56">
        <v>633</v>
      </c>
      <c r="AJ61" s="56">
        <v>565800.72</v>
      </c>
      <c r="AK61" s="56">
        <v>1386</v>
      </c>
      <c r="AL61" s="56">
        <v>500</v>
      </c>
      <c r="AM61" s="56">
        <f t="shared" si="2"/>
        <v>1800</v>
      </c>
      <c r="AN61" s="56">
        <v>1981</v>
      </c>
      <c r="AO61" s="56"/>
      <c r="AP61" s="56">
        <v>1806</v>
      </c>
      <c r="AQ61" s="56">
        <f t="shared" si="3"/>
        <v>1272</v>
      </c>
      <c r="AR61" s="56">
        <v>278</v>
      </c>
      <c r="AS61" s="56">
        <f t="shared" si="4"/>
        <v>1550</v>
      </c>
      <c r="AT61" s="82">
        <f t="shared" si="5"/>
        <v>1136964.48</v>
      </c>
      <c r="AU61" s="82">
        <v>245326.18</v>
      </c>
      <c r="AV61" s="63">
        <v>286</v>
      </c>
      <c r="AW61" s="63">
        <v>2350</v>
      </c>
      <c r="AX61" s="63">
        <f t="shared" si="6"/>
        <v>1836</v>
      </c>
      <c r="AY61" s="82">
        <f t="shared" si="7"/>
        <v>1382290.66</v>
      </c>
      <c r="AZ61" s="82">
        <v>447289.7</v>
      </c>
      <c r="BA61" s="109">
        <v>201</v>
      </c>
      <c r="BB61" s="82"/>
      <c r="BC61" s="63">
        <v>2850</v>
      </c>
      <c r="BD61" s="63">
        <v>2037</v>
      </c>
      <c r="BE61" s="63">
        <f t="shared" si="8"/>
        <v>2037</v>
      </c>
      <c r="BF61" s="82">
        <f t="shared" si="9"/>
        <v>1829580.3599999999</v>
      </c>
      <c r="BG61" s="106">
        <v>314353.95</v>
      </c>
      <c r="BH61" s="123">
        <v>188</v>
      </c>
      <c r="BI61" s="141">
        <v>728</v>
      </c>
      <c r="BJ61" s="147">
        <f t="shared" si="10"/>
        <v>3578</v>
      </c>
      <c r="BK61" s="29">
        <f t="shared" si="11"/>
        <v>2225</v>
      </c>
      <c r="BL61" s="123">
        <v>294022.6</v>
      </c>
      <c r="BM61" s="82">
        <f t="shared" si="12"/>
        <v>2143934.31</v>
      </c>
      <c r="BN61" s="63">
        <v>270</v>
      </c>
      <c r="BO61" s="63">
        <v>3250</v>
      </c>
      <c r="BP61" s="63">
        <f t="shared" si="13"/>
        <v>2495</v>
      </c>
      <c r="BQ61" s="82">
        <f t="shared" si="14"/>
        <v>2437956.91</v>
      </c>
      <c r="BR61" s="82">
        <v>422266.5</v>
      </c>
      <c r="BS61" s="63">
        <v>472</v>
      </c>
      <c r="BT61" s="82">
        <v>738184.4</v>
      </c>
      <c r="BU61" s="63">
        <v>3600</v>
      </c>
      <c r="BV61" s="63">
        <v>4000</v>
      </c>
      <c r="BW61" s="63">
        <f t="shared" si="26"/>
        <v>2967</v>
      </c>
      <c r="BX61" s="82">
        <f t="shared" si="15"/>
        <v>2860223.41</v>
      </c>
      <c r="BY61" s="162">
        <v>653</v>
      </c>
      <c r="BZ61" s="166">
        <v>1185031.75</v>
      </c>
      <c r="CA61" s="82">
        <f t="shared" si="27"/>
        <v>3598407.81</v>
      </c>
      <c r="CB61" s="63">
        <f t="shared" si="16"/>
        <v>3620</v>
      </c>
      <c r="CC61" s="82">
        <f t="shared" si="17"/>
        <v>4783439.5600000005</v>
      </c>
      <c r="CD61" s="63">
        <f t="shared" si="18"/>
        <v>90.5</v>
      </c>
      <c r="CE61" s="63">
        <f t="shared" si="19"/>
        <v>82.27272727272728</v>
      </c>
      <c r="CF61" s="56">
        <v>950</v>
      </c>
      <c r="CG61" s="56">
        <v>787</v>
      </c>
      <c r="CH61" s="56">
        <v>485</v>
      </c>
      <c r="CI61" s="82">
        <v>703452.08</v>
      </c>
      <c r="CJ61" s="82">
        <v>433512.4</v>
      </c>
      <c r="CK61" s="63">
        <f t="shared" si="20"/>
        <v>82.84210526315789</v>
      </c>
      <c r="CL61" s="21">
        <f t="shared" si="21"/>
        <v>-313</v>
      </c>
      <c r="CM61" s="56">
        <f t="shared" si="22"/>
        <v>-380</v>
      </c>
      <c r="CN61" s="56">
        <f t="shared" si="23"/>
        <v>780</v>
      </c>
    </row>
    <row r="62" spans="1:92" s="21" customFormat="1" ht="12" customHeight="1">
      <c r="A62" s="62">
        <v>4401101</v>
      </c>
      <c r="B62" s="3" t="s">
        <v>82</v>
      </c>
      <c r="C62" s="60">
        <v>1500</v>
      </c>
      <c r="D62" s="60"/>
      <c r="E62" s="60"/>
      <c r="F62" s="61"/>
      <c r="G62" s="61"/>
      <c r="H62" s="61"/>
      <c r="I62" s="61"/>
      <c r="J62" s="61"/>
      <c r="K62" s="61"/>
      <c r="L62" s="61"/>
      <c r="M62" s="63"/>
      <c r="N62" s="62"/>
      <c r="O62" s="66"/>
      <c r="P62" s="66"/>
      <c r="Q62" s="63"/>
      <c r="R62" s="56"/>
      <c r="S62" s="56"/>
      <c r="T62" s="56"/>
      <c r="U62" s="63"/>
      <c r="V62" s="56"/>
      <c r="W62" s="56"/>
      <c r="X62" s="63"/>
      <c r="Y62" s="63"/>
      <c r="Z62" s="64"/>
      <c r="AA62" s="63"/>
      <c r="AB62" s="63"/>
      <c r="AC62" s="98">
        <v>2241256.88</v>
      </c>
      <c r="AD62" s="56">
        <v>0</v>
      </c>
      <c r="AE62" s="56"/>
      <c r="AF62" s="56">
        <v>286</v>
      </c>
      <c r="AG62" s="56"/>
      <c r="AH62" s="56"/>
      <c r="AI62" s="56">
        <v>95</v>
      </c>
      <c r="AJ62" s="56">
        <v>112531.3</v>
      </c>
      <c r="AK62" s="56">
        <v>275</v>
      </c>
      <c r="AL62" s="56">
        <v>182</v>
      </c>
      <c r="AM62" s="56">
        <f t="shared" si="2"/>
        <v>468</v>
      </c>
      <c r="AN62" s="56">
        <v>615</v>
      </c>
      <c r="AO62" s="56"/>
      <c r="AP62" s="56">
        <v>520</v>
      </c>
      <c r="AQ62" s="56">
        <f t="shared" si="3"/>
        <v>276</v>
      </c>
      <c r="AR62" s="56">
        <v>173</v>
      </c>
      <c r="AS62" s="56">
        <f t="shared" si="4"/>
        <v>449</v>
      </c>
      <c r="AT62" s="82">
        <f t="shared" si="5"/>
        <v>326933.04</v>
      </c>
      <c r="AU62" s="82">
        <v>207670.54</v>
      </c>
      <c r="AV62" s="63">
        <v>149</v>
      </c>
      <c r="AW62" s="63">
        <v>757</v>
      </c>
      <c r="AX62" s="63">
        <f t="shared" si="6"/>
        <v>598</v>
      </c>
      <c r="AY62" s="82">
        <f t="shared" si="7"/>
        <v>534603.58</v>
      </c>
      <c r="AZ62" s="82">
        <v>239352.06</v>
      </c>
      <c r="BA62" s="109">
        <v>147</v>
      </c>
      <c r="BB62" s="82"/>
      <c r="BC62" s="63">
        <v>918</v>
      </c>
      <c r="BD62" s="63">
        <v>745</v>
      </c>
      <c r="BE62" s="63">
        <f t="shared" si="8"/>
        <v>745</v>
      </c>
      <c r="BF62" s="82">
        <f t="shared" si="9"/>
        <v>773955.6399999999</v>
      </c>
      <c r="BG62" s="106">
        <v>238642.74</v>
      </c>
      <c r="BH62" s="123">
        <v>108</v>
      </c>
      <c r="BI62" s="141">
        <v>165</v>
      </c>
      <c r="BJ62" s="147">
        <f t="shared" si="10"/>
        <v>1083</v>
      </c>
      <c r="BK62" s="29">
        <f t="shared" si="11"/>
        <v>853</v>
      </c>
      <c r="BL62" s="123">
        <v>175329.36</v>
      </c>
      <c r="BM62" s="82">
        <f t="shared" si="12"/>
        <v>1012598.3799999999</v>
      </c>
      <c r="BN62" s="63">
        <v>128</v>
      </c>
      <c r="BO62" s="63">
        <v>1016</v>
      </c>
      <c r="BP62" s="63">
        <f t="shared" si="13"/>
        <v>981</v>
      </c>
      <c r="BQ62" s="82">
        <f t="shared" si="14"/>
        <v>1187927.7399999998</v>
      </c>
      <c r="BR62" s="82">
        <v>207797.76</v>
      </c>
      <c r="BS62" s="63">
        <v>150</v>
      </c>
      <c r="BT62" s="82">
        <v>236450.4</v>
      </c>
      <c r="BU62" s="63">
        <v>1135</v>
      </c>
      <c r="BV62" s="63">
        <v>1310</v>
      </c>
      <c r="BW62" s="63">
        <f t="shared" si="26"/>
        <v>1131</v>
      </c>
      <c r="BX62" s="82">
        <f t="shared" si="15"/>
        <v>1395725.4999999998</v>
      </c>
      <c r="BY62" s="162">
        <v>160</v>
      </c>
      <c r="BZ62" s="166">
        <v>291392</v>
      </c>
      <c r="CA62" s="82">
        <f t="shared" si="27"/>
        <v>1632175.8999999997</v>
      </c>
      <c r="CB62" s="63">
        <f t="shared" si="16"/>
        <v>1291</v>
      </c>
      <c r="CC62" s="82">
        <f t="shared" si="17"/>
        <v>1923567.8999999997</v>
      </c>
      <c r="CD62" s="63">
        <f t="shared" si="18"/>
        <v>98.54961832061069</v>
      </c>
      <c r="CE62" s="63">
        <f t="shared" si="19"/>
        <v>86.06666666666666</v>
      </c>
      <c r="CF62" s="56">
        <v>100</v>
      </c>
      <c r="CG62" s="56">
        <f>AG62+AI62</f>
        <v>95</v>
      </c>
      <c r="CH62" s="56">
        <v>181</v>
      </c>
      <c r="CI62" s="82">
        <f>AH62+AJ62</f>
        <v>112531.3</v>
      </c>
      <c r="CJ62" s="82">
        <v>214401.74</v>
      </c>
      <c r="CK62" s="63">
        <f t="shared" si="20"/>
        <v>95</v>
      </c>
      <c r="CL62" s="21">
        <f t="shared" si="21"/>
        <v>-12</v>
      </c>
      <c r="CM62" s="56">
        <f t="shared" si="22"/>
        <v>-19</v>
      </c>
      <c r="CN62" s="56">
        <f t="shared" si="23"/>
        <v>209</v>
      </c>
    </row>
    <row r="63" spans="1:92" s="21" customFormat="1" ht="13.5" customHeight="1">
      <c r="A63" s="62"/>
      <c r="B63" s="8" t="s">
        <v>13</v>
      </c>
      <c r="C63" s="60"/>
      <c r="D63" s="60"/>
      <c r="E63" s="60"/>
      <c r="F63" s="61"/>
      <c r="G63" s="61"/>
      <c r="H63" s="61"/>
      <c r="I63" s="61"/>
      <c r="J63" s="61"/>
      <c r="K63" s="61"/>
      <c r="L63" s="61"/>
      <c r="M63" s="63"/>
      <c r="N63" s="62"/>
      <c r="O63" s="66"/>
      <c r="P63" s="66"/>
      <c r="Q63" s="63"/>
      <c r="R63" s="56"/>
      <c r="S63" s="56"/>
      <c r="T63" s="56"/>
      <c r="U63" s="63"/>
      <c r="V63" s="56"/>
      <c r="W63" s="56"/>
      <c r="X63" s="63"/>
      <c r="Y63" s="63"/>
      <c r="Z63" s="64"/>
      <c r="AA63" s="63"/>
      <c r="AB63" s="63"/>
      <c r="AC63" s="98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82"/>
      <c r="AU63" s="82"/>
      <c r="AV63" s="63"/>
      <c r="AW63" s="63"/>
      <c r="AX63" s="63"/>
      <c r="AY63" s="82"/>
      <c r="AZ63" s="82"/>
      <c r="BA63" s="109"/>
      <c r="BB63" s="82"/>
      <c r="BC63" s="63"/>
      <c r="BD63" s="63"/>
      <c r="BE63" s="63"/>
      <c r="BF63" s="82"/>
      <c r="BG63" s="106"/>
      <c r="BH63" s="63"/>
      <c r="BI63" s="135"/>
      <c r="BJ63" s="145"/>
      <c r="BK63" s="29"/>
      <c r="BL63" s="82"/>
      <c r="BM63" s="82"/>
      <c r="BN63" s="63"/>
      <c r="BO63" s="63"/>
      <c r="BP63" s="63"/>
      <c r="BQ63" s="82"/>
      <c r="BR63" s="82"/>
      <c r="BS63" s="63"/>
      <c r="BT63" s="82"/>
      <c r="BU63" s="63"/>
      <c r="BV63" s="63"/>
      <c r="BW63" s="63"/>
      <c r="BX63" s="82"/>
      <c r="BY63" s="160"/>
      <c r="BZ63" s="64"/>
      <c r="CA63" s="82"/>
      <c r="CB63" s="63"/>
      <c r="CC63" s="82"/>
      <c r="CD63" s="63"/>
      <c r="CE63" s="63"/>
      <c r="CF63" s="63"/>
      <c r="CG63" s="56"/>
      <c r="CH63" s="56"/>
      <c r="CI63" s="82"/>
      <c r="CJ63" s="82"/>
      <c r="CK63" s="63"/>
      <c r="CM63" s="56"/>
      <c r="CN63" s="56"/>
    </row>
    <row r="64" spans="1:92" s="21" customFormat="1" ht="12" customHeight="1">
      <c r="A64" s="62">
        <v>2010101</v>
      </c>
      <c r="B64" s="9" t="s">
        <v>14</v>
      </c>
      <c r="C64" s="60">
        <v>6400</v>
      </c>
      <c r="D64" s="60"/>
      <c r="E64" s="60"/>
      <c r="F64" s="61"/>
      <c r="G64" s="61"/>
      <c r="H64" s="61"/>
      <c r="I64" s="61"/>
      <c r="J64" s="61"/>
      <c r="K64" s="61"/>
      <c r="L64" s="61"/>
      <c r="M64" s="63"/>
      <c r="N64" s="62"/>
      <c r="O64" s="66"/>
      <c r="P64" s="66"/>
      <c r="Q64" s="63"/>
      <c r="R64" s="56"/>
      <c r="S64" s="56"/>
      <c r="T64" s="56"/>
      <c r="U64" s="63"/>
      <c r="V64" s="56"/>
      <c r="W64" s="56"/>
      <c r="X64" s="63"/>
      <c r="Y64" s="63"/>
      <c r="Z64" s="64"/>
      <c r="AA64" s="63"/>
      <c r="AB64" s="63"/>
      <c r="AC64" s="101">
        <v>7858993.720000001</v>
      </c>
      <c r="AD64" s="56">
        <v>769</v>
      </c>
      <c r="AE64" s="56"/>
      <c r="AF64" s="56">
        <v>1156</v>
      </c>
      <c r="AG64" s="56">
        <v>120</v>
      </c>
      <c r="AH64" s="56">
        <v>118545.6</v>
      </c>
      <c r="AI64" s="56">
        <v>348</v>
      </c>
      <c r="AJ64" s="56">
        <v>343782.24</v>
      </c>
      <c r="AK64" s="56">
        <v>1187</v>
      </c>
      <c r="AL64" s="56">
        <v>1405</v>
      </c>
      <c r="AM64" s="56">
        <f t="shared" si="2"/>
        <v>2561</v>
      </c>
      <c r="AN64" s="93">
        <v>2651</v>
      </c>
      <c r="AO64" s="56"/>
      <c r="AP64" s="56">
        <v>1912</v>
      </c>
      <c r="AQ64" s="56">
        <f t="shared" si="3"/>
        <v>1180</v>
      </c>
      <c r="AR64" s="56">
        <v>673</v>
      </c>
      <c r="AS64" s="56">
        <f t="shared" si="4"/>
        <v>1853</v>
      </c>
      <c r="AT64" s="82">
        <f t="shared" si="5"/>
        <v>1165698.4</v>
      </c>
      <c r="AU64" s="82">
        <v>657372.94</v>
      </c>
      <c r="AV64" s="63">
        <v>733</v>
      </c>
      <c r="AW64" s="63">
        <v>2972</v>
      </c>
      <c r="AX64" s="63">
        <f t="shared" si="6"/>
        <v>2586</v>
      </c>
      <c r="AY64" s="82">
        <f t="shared" si="7"/>
        <v>1823071.3399999999</v>
      </c>
      <c r="AZ64" s="82">
        <v>988626.42</v>
      </c>
      <c r="BA64" s="105">
        <v>645</v>
      </c>
      <c r="BB64" s="82"/>
      <c r="BC64" s="63">
        <v>3249</v>
      </c>
      <c r="BD64" s="63">
        <v>2972</v>
      </c>
      <c r="BE64" s="63">
        <f t="shared" si="8"/>
        <v>3231</v>
      </c>
      <c r="BF64" s="82">
        <f t="shared" si="9"/>
        <v>2811697.76</v>
      </c>
      <c r="BG64" s="112">
        <v>869937.3</v>
      </c>
      <c r="BH64" s="117">
        <v>662</v>
      </c>
      <c r="BI64" s="138">
        <v>444</v>
      </c>
      <c r="BJ64" s="149">
        <f t="shared" si="10"/>
        <v>3693</v>
      </c>
      <c r="BK64" s="29">
        <f t="shared" si="11"/>
        <v>3893</v>
      </c>
      <c r="BL64" s="118">
        <v>894785.68</v>
      </c>
      <c r="BM64" s="82">
        <f t="shared" si="12"/>
        <v>3681635.0599999996</v>
      </c>
      <c r="BN64" s="130">
        <v>629</v>
      </c>
      <c r="BO64" s="130">
        <v>4316</v>
      </c>
      <c r="BP64" s="63">
        <f t="shared" si="13"/>
        <v>4522</v>
      </c>
      <c r="BQ64" s="82">
        <f t="shared" si="14"/>
        <v>4576420.739999999</v>
      </c>
      <c r="BR64" s="82">
        <v>850181.56</v>
      </c>
      <c r="BS64" s="153">
        <v>468</v>
      </c>
      <c r="BT64" s="154">
        <v>621059.4</v>
      </c>
      <c r="BU64" s="63">
        <v>4708</v>
      </c>
      <c r="BV64" s="63">
        <v>5591</v>
      </c>
      <c r="BW64" s="63">
        <f>BP64+BS64</f>
        <v>4990</v>
      </c>
      <c r="BX64" s="82">
        <f t="shared" si="15"/>
        <v>5426602.299999999</v>
      </c>
      <c r="BY64" s="163">
        <v>723</v>
      </c>
      <c r="BZ64" s="165">
        <v>1103941.47</v>
      </c>
      <c r="CA64" s="82">
        <f>BT64+BX64</f>
        <v>6047661.699999999</v>
      </c>
      <c r="CB64" s="63">
        <f t="shared" si="16"/>
        <v>5713</v>
      </c>
      <c r="CC64" s="82">
        <f t="shared" si="17"/>
        <v>7151603.169999999</v>
      </c>
      <c r="CD64" s="63">
        <f t="shared" si="18"/>
        <v>102.18207834018959</v>
      </c>
      <c r="CE64" s="63">
        <f t="shared" si="19"/>
        <v>89.265625</v>
      </c>
      <c r="CF64" s="56">
        <v>775</v>
      </c>
      <c r="CG64" s="56">
        <f>AG64+AI64</f>
        <v>468</v>
      </c>
      <c r="CH64" s="56">
        <v>712</v>
      </c>
      <c r="CI64" s="82">
        <f>AH64+AJ64</f>
        <v>462327.83999999997</v>
      </c>
      <c r="CJ64" s="82">
        <v>703370.56</v>
      </c>
      <c r="CK64" s="63">
        <f t="shared" si="20"/>
        <v>60.38709677419355</v>
      </c>
      <c r="CL64" s="21">
        <f t="shared" si="21"/>
        <v>259</v>
      </c>
      <c r="CM64" s="56">
        <f t="shared" si="22"/>
        <v>122</v>
      </c>
      <c r="CN64" s="56">
        <f t="shared" si="23"/>
        <v>687</v>
      </c>
    </row>
    <row r="65" spans="1:92" s="21" customFormat="1" ht="12.75" customHeight="1">
      <c r="A65" s="62">
        <v>2010201</v>
      </c>
      <c r="B65" s="9" t="s">
        <v>94</v>
      </c>
      <c r="C65" s="60">
        <v>2000</v>
      </c>
      <c r="D65" s="60"/>
      <c r="E65" s="60"/>
      <c r="F65" s="61"/>
      <c r="G65" s="61"/>
      <c r="H65" s="61"/>
      <c r="I65" s="61"/>
      <c r="J65" s="61"/>
      <c r="K65" s="61"/>
      <c r="L65" s="61"/>
      <c r="M65" s="63"/>
      <c r="N65" s="62"/>
      <c r="O65" s="66"/>
      <c r="P65" s="66"/>
      <c r="Q65" s="63"/>
      <c r="R65" s="56"/>
      <c r="S65" s="56"/>
      <c r="T65" s="56"/>
      <c r="U65" s="63"/>
      <c r="V65" s="56"/>
      <c r="W65" s="56"/>
      <c r="X65" s="63"/>
      <c r="Y65" s="63"/>
      <c r="Z65" s="64"/>
      <c r="AA65" s="63"/>
      <c r="AB65" s="63"/>
      <c r="AC65" s="102">
        <v>2262719.04</v>
      </c>
      <c r="AD65" s="56">
        <v>180</v>
      </c>
      <c r="AE65" s="56"/>
      <c r="AF65" s="56">
        <v>514</v>
      </c>
      <c r="AG65" s="56">
        <v>99</v>
      </c>
      <c r="AH65" s="56">
        <v>92506.59</v>
      </c>
      <c r="AI65" s="56">
        <v>260</v>
      </c>
      <c r="AJ65" s="56">
        <v>242946.6</v>
      </c>
      <c r="AK65" s="56">
        <v>530</v>
      </c>
      <c r="AL65" s="56">
        <v>192</v>
      </c>
      <c r="AM65" s="56">
        <f t="shared" si="2"/>
        <v>706</v>
      </c>
      <c r="AN65" s="94">
        <v>896</v>
      </c>
      <c r="AO65" s="56"/>
      <c r="AP65" s="56">
        <v>725</v>
      </c>
      <c r="AQ65" s="56">
        <f t="shared" si="3"/>
        <v>529</v>
      </c>
      <c r="AR65" s="56">
        <v>171</v>
      </c>
      <c r="AS65" s="56">
        <f t="shared" si="4"/>
        <v>700</v>
      </c>
      <c r="AT65" s="82">
        <f t="shared" si="5"/>
        <v>494302.89</v>
      </c>
      <c r="AU65" s="82">
        <v>157444.83</v>
      </c>
      <c r="AV65" s="63">
        <v>204</v>
      </c>
      <c r="AW65" s="63">
        <v>1090</v>
      </c>
      <c r="AX65" s="63">
        <f t="shared" si="6"/>
        <v>904</v>
      </c>
      <c r="AY65" s="82">
        <f t="shared" si="7"/>
        <v>651747.72</v>
      </c>
      <c r="AZ65" s="82">
        <v>252700.92</v>
      </c>
      <c r="BA65" s="109">
        <v>189</v>
      </c>
      <c r="BB65" s="82"/>
      <c r="BC65" s="63">
        <v>1272</v>
      </c>
      <c r="BD65" s="63">
        <v>958</v>
      </c>
      <c r="BE65" s="63">
        <f t="shared" si="8"/>
        <v>1093</v>
      </c>
      <c r="BF65" s="82">
        <f t="shared" si="9"/>
        <v>904448.64</v>
      </c>
      <c r="BG65" s="106">
        <v>234119.97</v>
      </c>
      <c r="BH65" s="119">
        <v>178</v>
      </c>
      <c r="BI65" s="138">
        <v>182</v>
      </c>
      <c r="BJ65" s="145">
        <f t="shared" si="10"/>
        <v>1454</v>
      </c>
      <c r="BK65" s="29">
        <f t="shared" si="11"/>
        <v>1271</v>
      </c>
      <c r="BL65" s="120">
        <v>221268.24</v>
      </c>
      <c r="BM65" s="82">
        <f t="shared" si="12"/>
        <v>1138568.61</v>
      </c>
      <c r="BN65" s="63">
        <v>148</v>
      </c>
      <c r="BO65" s="63">
        <v>1449</v>
      </c>
      <c r="BP65" s="63">
        <f t="shared" si="13"/>
        <v>1419</v>
      </c>
      <c r="BQ65" s="82">
        <f t="shared" si="14"/>
        <v>1359836.85</v>
      </c>
      <c r="BR65" s="82">
        <v>183975.84</v>
      </c>
      <c r="BS65" s="153">
        <v>219</v>
      </c>
      <c r="BT65" s="154">
        <v>260743.59</v>
      </c>
      <c r="BU65" s="63">
        <v>1635</v>
      </c>
      <c r="BV65" s="63">
        <v>1817</v>
      </c>
      <c r="BW65" s="63">
        <f>BP65+BS65</f>
        <v>1638</v>
      </c>
      <c r="BX65" s="82">
        <f t="shared" si="15"/>
        <v>1543812.6900000002</v>
      </c>
      <c r="BY65" s="163">
        <v>172</v>
      </c>
      <c r="BZ65" s="165">
        <v>238264.72</v>
      </c>
      <c r="CA65" s="82">
        <f>BT65+BX65</f>
        <v>1804556.2800000003</v>
      </c>
      <c r="CB65" s="63">
        <f t="shared" si="16"/>
        <v>1810</v>
      </c>
      <c r="CC65" s="82">
        <f t="shared" si="17"/>
        <v>2042821.0000000002</v>
      </c>
      <c r="CD65" s="63">
        <f t="shared" si="18"/>
        <v>99.6147495872317</v>
      </c>
      <c r="CE65" s="63">
        <f t="shared" si="19"/>
        <v>90.5</v>
      </c>
      <c r="CF65" s="56">
        <v>307</v>
      </c>
      <c r="CG65" s="56">
        <f>AG65+AI65</f>
        <v>359</v>
      </c>
      <c r="CH65" s="56">
        <v>170</v>
      </c>
      <c r="CI65" s="82">
        <f>AH65+AJ65</f>
        <v>335453.19</v>
      </c>
      <c r="CJ65" s="82">
        <v>158849.7</v>
      </c>
      <c r="CK65" s="63">
        <f t="shared" si="20"/>
        <v>116.93811074918568</v>
      </c>
      <c r="CL65" s="21">
        <f t="shared" si="21"/>
        <v>3</v>
      </c>
      <c r="CM65" s="56">
        <f t="shared" si="22"/>
        <v>-7</v>
      </c>
      <c r="CN65" s="56">
        <f t="shared" si="23"/>
        <v>190</v>
      </c>
    </row>
    <row r="66" spans="1:92" s="21" customFormat="1" ht="12.75" customHeight="1">
      <c r="A66" s="62">
        <v>2020101</v>
      </c>
      <c r="B66" s="3" t="s">
        <v>15</v>
      </c>
      <c r="C66" s="60">
        <v>9400</v>
      </c>
      <c r="D66" s="60"/>
      <c r="E66" s="60"/>
      <c r="F66" s="61"/>
      <c r="G66" s="61"/>
      <c r="H66" s="61"/>
      <c r="I66" s="61"/>
      <c r="J66" s="61"/>
      <c r="K66" s="61"/>
      <c r="L66" s="61"/>
      <c r="M66" s="63"/>
      <c r="N66" s="62"/>
      <c r="O66" s="66"/>
      <c r="P66" s="66"/>
      <c r="Q66" s="63"/>
      <c r="R66" s="56"/>
      <c r="S66" s="56"/>
      <c r="T66" s="56"/>
      <c r="U66" s="63"/>
      <c r="V66" s="56"/>
      <c r="W66" s="56"/>
      <c r="X66" s="63"/>
      <c r="Y66" s="63"/>
      <c r="Z66" s="64"/>
      <c r="AA66" s="63"/>
      <c r="AB66" s="63"/>
      <c r="AC66" s="102">
        <v>9889974.42</v>
      </c>
      <c r="AD66" s="56">
        <v>0</v>
      </c>
      <c r="AE66" s="56"/>
      <c r="AF66" s="56">
        <v>2350</v>
      </c>
      <c r="AG66" s="56">
        <v>456</v>
      </c>
      <c r="AH66" s="56">
        <v>370363.2</v>
      </c>
      <c r="AI66" s="56">
        <v>492</v>
      </c>
      <c r="AJ66" s="56">
        <v>399602.4</v>
      </c>
      <c r="AK66" s="56">
        <v>1420</v>
      </c>
      <c r="AL66" s="56">
        <v>783</v>
      </c>
      <c r="AM66" s="56">
        <f t="shared" si="2"/>
        <v>3133</v>
      </c>
      <c r="AN66" s="94">
        <v>3591</v>
      </c>
      <c r="AO66" s="56"/>
      <c r="AP66" s="56">
        <v>1618</v>
      </c>
      <c r="AQ66" s="56">
        <f t="shared" si="3"/>
        <v>1372</v>
      </c>
      <c r="AR66" s="56">
        <v>534</v>
      </c>
      <c r="AS66" s="56">
        <f t="shared" si="4"/>
        <v>1906</v>
      </c>
      <c r="AT66" s="82">
        <f t="shared" si="5"/>
        <v>1114338.4</v>
      </c>
      <c r="AU66" s="82">
        <v>431247.72</v>
      </c>
      <c r="AV66" s="63">
        <v>857</v>
      </c>
      <c r="AW66" s="109">
        <v>4700</v>
      </c>
      <c r="AX66" s="63">
        <f t="shared" si="6"/>
        <v>2763</v>
      </c>
      <c r="AY66" s="82">
        <f t="shared" si="7"/>
        <v>1545586.1199999999</v>
      </c>
      <c r="AZ66" s="82">
        <v>975994.45</v>
      </c>
      <c r="BA66" s="109">
        <v>1020</v>
      </c>
      <c r="BB66" s="82"/>
      <c r="BC66" s="63">
        <v>4861</v>
      </c>
      <c r="BD66" s="63">
        <v>3650</v>
      </c>
      <c r="BE66" s="63">
        <f t="shared" si="8"/>
        <v>3783</v>
      </c>
      <c r="BF66" s="82">
        <f t="shared" si="9"/>
        <v>2521580.57</v>
      </c>
      <c r="BG66" s="106">
        <v>1161627</v>
      </c>
      <c r="BH66" s="119">
        <v>1862</v>
      </c>
      <c r="BI66" s="138">
        <v>1095</v>
      </c>
      <c r="BJ66" s="145">
        <f t="shared" si="10"/>
        <v>5956</v>
      </c>
      <c r="BK66" s="29">
        <f t="shared" si="11"/>
        <v>5645</v>
      </c>
      <c r="BL66" s="120">
        <v>2141988.94</v>
      </c>
      <c r="BM66" s="82">
        <f t="shared" si="12"/>
        <v>3683207.57</v>
      </c>
      <c r="BN66" s="63">
        <v>1684</v>
      </c>
      <c r="BO66" s="63">
        <v>5956</v>
      </c>
      <c r="BP66" s="63">
        <f t="shared" si="13"/>
        <v>7329</v>
      </c>
      <c r="BQ66" s="82">
        <f t="shared" si="14"/>
        <v>5825196.51</v>
      </c>
      <c r="BR66" s="82">
        <v>1937223.08</v>
      </c>
      <c r="BS66" s="153">
        <v>2078</v>
      </c>
      <c r="BT66" s="154">
        <v>2378832.06</v>
      </c>
      <c r="BU66" s="63">
        <v>7050</v>
      </c>
      <c r="BV66" s="63">
        <v>9400</v>
      </c>
      <c r="BW66" s="63">
        <f>BP66+BS66</f>
        <v>9407</v>
      </c>
      <c r="BX66" s="82">
        <f t="shared" si="15"/>
        <v>7762419.59</v>
      </c>
      <c r="BY66" s="163">
        <v>134</v>
      </c>
      <c r="BZ66" s="165">
        <v>174319.26</v>
      </c>
      <c r="CA66" s="82">
        <f>BT66+BX66</f>
        <v>10141251.65</v>
      </c>
      <c r="CB66" s="63">
        <f t="shared" si="16"/>
        <v>9541</v>
      </c>
      <c r="CC66" s="82">
        <f t="shared" si="17"/>
        <v>10315570.91</v>
      </c>
      <c r="CD66" s="63">
        <f t="shared" si="18"/>
        <v>101.49999999999999</v>
      </c>
      <c r="CE66" s="63">
        <f t="shared" si="19"/>
        <v>101.49999999999999</v>
      </c>
      <c r="CF66" s="56">
        <v>1566</v>
      </c>
      <c r="CG66" s="56">
        <v>946</v>
      </c>
      <c r="CH66" s="56">
        <v>426</v>
      </c>
      <c r="CI66" s="82">
        <v>768341.2</v>
      </c>
      <c r="CJ66" s="82">
        <v>345997.2</v>
      </c>
      <c r="CK66" s="63">
        <f t="shared" si="20"/>
        <v>60.408684546615575</v>
      </c>
      <c r="CL66" s="21">
        <f t="shared" si="21"/>
        <v>-917</v>
      </c>
      <c r="CM66" s="56">
        <f t="shared" si="22"/>
        <v>141</v>
      </c>
      <c r="CN66" s="56">
        <f t="shared" si="23"/>
        <v>-141</v>
      </c>
    </row>
    <row r="67" spans="1:92" s="21" customFormat="1" ht="15">
      <c r="A67" s="62">
        <v>2050101</v>
      </c>
      <c r="B67" s="3" t="s">
        <v>16</v>
      </c>
      <c r="C67" s="60">
        <v>3000</v>
      </c>
      <c r="D67" s="60"/>
      <c r="E67" s="60"/>
      <c r="F67" s="61"/>
      <c r="G67" s="61"/>
      <c r="H67" s="61"/>
      <c r="I67" s="61"/>
      <c r="J67" s="61"/>
      <c r="K67" s="61"/>
      <c r="L67" s="61"/>
      <c r="M67" s="63"/>
      <c r="N67" s="62"/>
      <c r="O67" s="66"/>
      <c r="P67" s="66"/>
      <c r="Q67" s="63"/>
      <c r="R67" s="56"/>
      <c r="S67" s="56"/>
      <c r="T67" s="56"/>
      <c r="U67" s="63"/>
      <c r="V67" s="56"/>
      <c r="W67" s="56"/>
      <c r="X67" s="63"/>
      <c r="Y67" s="63"/>
      <c r="Z67" s="64"/>
      <c r="AA67" s="63"/>
      <c r="AB67" s="63"/>
      <c r="AC67" s="101">
        <v>3113534.25</v>
      </c>
      <c r="AD67" s="56">
        <v>250</v>
      </c>
      <c r="AE67" s="56"/>
      <c r="AF67" s="56">
        <v>750</v>
      </c>
      <c r="AG67" s="56"/>
      <c r="AH67" s="56"/>
      <c r="AI67" s="56">
        <v>268</v>
      </c>
      <c r="AJ67" s="56">
        <v>217074.64</v>
      </c>
      <c r="AK67" s="56">
        <v>582</v>
      </c>
      <c r="AL67" s="56">
        <v>250</v>
      </c>
      <c r="AM67" s="56">
        <f t="shared" si="2"/>
        <v>1000</v>
      </c>
      <c r="AN67" s="93">
        <v>1000</v>
      </c>
      <c r="AO67" s="56"/>
      <c r="AP67" s="56">
        <v>996</v>
      </c>
      <c r="AQ67" s="56">
        <f t="shared" si="3"/>
        <v>575</v>
      </c>
      <c r="AR67" s="56">
        <v>185</v>
      </c>
      <c r="AS67" s="56">
        <f t="shared" si="4"/>
        <v>760</v>
      </c>
      <c r="AT67" s="82">
        <f t="shared" si="5"/>
        <v>465738.5</v>
      </c>
      <c r="AU67" s="82">
        <v>149607.65</v>
      </c>
      <c r="AV67" s="63">
        <v>197</v>
      </c>
      <c r="AW67" s="63">
        <v>1250</v>
      </c>
      <c r="AX67" s="63">
        <f t="shared" si="6"/>
        <v>957</v>
      </c>
      <c r="AY67" s="82">
        <f t="shared" si="7"/>
        <v>615346.15</v>
      </c>
      <c r="AZ67" s="82">
        <v>219438.3</v>
      </c>
      <c r="BA67" s="112">
        <v>170</v>
      </c>
      <c r="BB67" s="82"/>
      <c r="BC67" s="63">
        <v>1550</v>
      </c>
      <c r="BD67" s="63">
        <v>1098</v>
      </c>
      <c r="BE67" s="63">
        <f t="shared" si="8"/>
        <v>1127</v>
      </c>
      <c r="BF67" s="82">
        <f t="shared" si="9"/>
        <v>834784.45</v>
      </c>
      <c r="BG67" s="112">
        <v>189363</v>
      </c>
      <c r="BH67" s="121">
        <v>304</v>
      </c>
      <c r="BI67" s="138">
        <v>419</v>
      </c>
      <c r="BJ67" s="150">
        <f t="shared" si="10"/>
        <v>1969</v>
      </c>
      <c r="BK67" s="29">
        <f t="shared" si="11"/>
        <v>1431</v>
      </c>
      <c r="BL67" s="122">
        <v>338625.6</v>
      </c>
      <c r="BM67" s="82">
        <f t="shared" si="12"/>
        <v>1024147.45</v>
      </c>
      <c r="BN67" s="115">
        <v>494</v>
      </c>
      <c r="BO67" s="115">
        <v>1850</v>
      </c>
      <c r="BP67" s="63">
        <f t="shared" si="13"/>
        <v>1925</v>
      </c>
      <c r="BQ67" s="82">
        <f t="shared" si="14"/>
        <v>1362773.0499999998</v>
      </c>
      <c r="BR67" s="82">
        <v>550266.6</v>
      </c>
      <c r="BS67" s="153">
        <v>291</v>
      </c>
      <c r="BT67" s="154">
        <v>321921.66</v>
      </c>
      <c r="BU67" s="63">
        <v>2150</v>
      </c>
      <c r="BV67" s="63">
        <v>2515</v>
      </c>
      <c r="BW67" s="63">
        <f>BP67+BS67</f>
        <v>2216</v>
      </c>
      <c r="BX67" s="82">
        <f t="shared" si="15"/>
        <v>1913039.65</v>
      </c>
      <c r="BY67" s="163">
        <v>307</v>
      </c>
      <c r="BZ67" s="165">
        <v>390184.72</v>
      </c>
      <c r="CA67" s="82">
        <f>BT67+BX67</f>
        <v>2234961.31</v>
      </c>
      <c r="CB67" s="63">
        <f t="shared" si="16"/>
        <v>2523</v>
      </c>
      <c r="CC67" s="82">
        <f t="shared" si="17"/>
        <v>2625146.0300000003</v>
      </c>
      <c r="CD67" s="63">
        <f t="shared" si="18"/>
        <v>100.31809145129225</v>
      </c>
      <c r="CE67" s="63">
        <f t="shared" si="19"/>
        <v>84.1</v>
      </c>
      <c r="CF67" s="56">
        <v>500</v>
      </c>
      <c r="CG67" s="56">
        <f>AG67+AI67</f>
        <v>268</v>
      </c>
      <c r="CH67" s="56">
        <v>307</v>
      </c>
      <c r="CI67" s="82">
        <f>AH67+AJ67</f>
        <v>217074.64</v>
      </c>
      <c r="CJ67" s="82">
        <v>248663.86</v>
      </c>
      <c r="CK67" s="63">
        <f t="shared" si="20"/>
        <v>53.6</v>
      </c>
      <c r="CL67" s="21">
        <f t="shared" si="21"/>
        <v>-123</v>
      </c>
      <c r="CM67" s="56">
        <f t="shared" si="22"/>
        <v>8</v>
      </c>
      <c r="CN67" s="56">
        <f t="shared" si="23"/>
        <v>477</v>
      </c>
    </row>
    <row r="68" spans="1:92" s="21" customFormat="1" ht="10.5" customHeight="1">
      <c r="A68" s="62"/>
      <c r="B68" s="4" t="s">
        <v>17</v>
      </c>
      <c r="C68" s="65"/>
      <c r="D68" s="60"/>
      <c r="E68" s="60"/>
      <c r="F68" s="61"/>
      <c r="G68" s="61"/>
      <c r="H68" s="61"/>
      <c r="I68" s="61"/>
      <c r="J68" s="61"/>
      <c r="K68" s="61"/>
      <c r="L68" s="61"/>
      <c r="M68" s="63"/>
      <c r="N68" s="62"/>
      <c r="O68" s="66"/>
      <c r="P68" s="66"/>
      <c r="Q68" s="63"/>
      <c r="R68" s="56"/>
      <c r="S68" s="56"/>
      <c r="T68" s="56"/>
      <c r="U68" s="63"/>
      <c r="V68" s="56"/>
      <c r="W68" s="56"/>
      <c r="X68" s="63"/>
      <c r="Y68" s="63"/>
      <c r="Z68" s="64"/>
      <c r="AA68" s="63"/>
      <c r="AB68" s="63"/>
      <c r="AC68" s="98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82"/>
      <c r="AU68" s="82"/>
      <c r="AV68" s="63"/>
      <c r="AW68" s="63"/>
      <c r="AX68" s="63"/>
      <c r="AY68" s="82"/>
      <c r="AZ68" s="82"/>
      <c r="BA68" s="109"/>
      <c r="BB68" s="82"/>
      <c r="BC68" s="63"/>
      <c r="BD68" s="63"/>
      <c r="BE68" s="63"/>
      <c r="BF68" s="82"/>
      <c r="BG68" s="106"/>
      <c r="BH68" s="63"/>
      <c r="BI68" s="136"/>
      <c r="BJ68" s="145"/>
      <c r="BK68" s="29"/>
      <c r="BL68" s="82"/>
      <c r="BM68" s="82"/>
      <c r="BN68" s="63"/>
      <c r="BO68" s="63"/>
      <c r="BP68" s="63"/>
      <c r="BQ68" s="82"/>
      <c r="BR68" s="82"/>
      <c r="BS68" s="63"/>
      <c r="BT68" s="82"/>
      <c r="BU68" s="63"/>
      <c r="BV68" s="63"/>
      <c r="BW68" s="63"/>
      <c r="BX68" s="82"/>
      <c r="BY68" s="160"/>
      <c r="BZ68" s="64"/>
      <c r="CA68" s="82"/>
      <c r="CB68" s="63"/>
      <c r="CC68" s="82"/>
      <c r="CD68" s="63"/>
      <c r="CE68" s="63"/>
      <c r="CF68" s="63"/>
      <c r="CG68" s="56"/>
      <c r="CH68" s="56"/>
      <c r="CI68" s="82"/>
      <c r="CJ68" s="82"/>
      <c r="CK68" s="63"/>
      <c r="CM68" s="56"/>
      <c r="CN68" s="56"/>
    </row>
    <row r="69" spans="1:92" s="21" customFormat="1" ht="13.5" customHeight="1">
      <c r="A69" s="62">
        <v>4090101</v>
      </c>
      <c r="B69" s="3" t="s">
        <v>91</v>
      </c>
      <c r="C69" s="60">
        <v>8300</v>
      </c>
      <c r="D69" s="60"/>
      <c r="E69" s="60"/>
      <c r="F69" s="61"/>
      <c r="G69" s="61"/>
      <c r="H69" s="61"/>
      <c r="I69" s="61"/>
      <c r="J69" s="61"/>
      <c r="K69" s="61"/>
      <c r="L69" s="61"/>
      <c r="M69" s="63"/>
      <c r="N69" s="62"/>
      <c r="O69" s="66"/>
      <c r="P69" s="66"/>
      <c r="Q69" s="63"/>
      <c r="R69" s="56"/>
      <c r="S69" s="56"/>
      <c r="T69" s="56"/>
      <c r="U69" s="63"/>
      <c r="V69" s="56"/>
      <c r="W69" s="56"/>
      <c r="X69" s="63"/>
      <c r="Y69" s="63"/>
      <c r="Z69" s="64"/>
      <c r="AA69" s="63"/>
      <c r="AB69" s="63"/>
      <c r="AC69" s="101">
        <v>9821418.05</v>
      </c>
      <c r="AD69" s="56">
        <v>820</v>
      </c>
      <c r="AE69" s="56"/>
      <c r="AF69" s="56">
        <v>1996</v>
      </c>
      <c r="AG69" s="56">
        <v>411</v>
      </c>
      <c r="AH69" s="56">
        <v>381950.52</v>
      </c>
      <c r="AI69" s="56">
        <v>882</v>
      </c>
      <c r="AJ69" s="56">
        <v>819660.24</v>
      </c>
      <c r="AK69" s="56">
        <v>2122</v>
      </c>
      <c r="AL69" s="56">
        <v>905</v>
      </c>
      <c r="AM69" s="56">
        <f t="shared" si="2"/>
        <v>2901</v>
      </c>
      <c r="AN69" s="93">
        <v>3667</v>
      </c>
      <c r="AO69" s="56"/>
      <c r="AP69" s="56">
        <v>2931</v>
      </c>
      <c r="AQ69" s="56">
        <f t="shared" si="3"/>
        <v>2032</v>
      </c>
      <c r="AR69" s="56">
        <v>812</v>
      </c>
      <c r="AS69" s="56">
        <f t="shared" si="4"/>
        <v>2844</v>
      </c>
      <c r="AT69" s="82">
        <f t="shared" si="5"/>
        <v>1888378.2400000002</v>
      </c>
      <c r="AU69" s="82">
        <v>752588.24</v>
      </c>
      <c r="AV69" s="63">
        <v>509</v>
      </c>
      <c r="AW69" s="63">
        <v>4164</v>
      </c>
      <c r="AX69" s="63">
        <f t="shared" si="6"/>
        <v>3353</v>
      </c>
      <c r="AY69" s="82">
        <f t="shared" si="7"/>
        <v>2640966.4800000004</v>
      </c>
      <c r="AZ69" s="82">
        <v>669746.18</v>
      </c>
      <c r="BA69" s="112">
        <v>834</v>
      </c>
      <c r="BB69" s="82"/>
      <c r="BC69" s="63">
        <v>4994</v>
      </c>
      <c r="BD69" s="63">
        <v>4164</v>
      </c>
      <c r="BE69" s="63">
        <f t="shared" si="8"/>
        <v>4187</v>
      </c>
      <c r="BF69" s="82">
        <f t="shared" si="9"/>
        <v>3310712.6600000006</v>
      </c>
      <c r="BG69" s="112">
        <v>1102564.68</v>
      </c>
      <c r="BH69" s="117">
        <v>595</v>
      </c>
      <c r="BI69" s="138">
        <v>710</v>
      </c>
      <c r="BJ69" s="149">
        <f t="shared" si="10"/>
        <v>5704</v>
      </c>
      <c r="BK69" s="29">
        <f t="shared" si="11"/>
        <v>4782</v>
      </c>
      <c r="BL69" s="118">
        <v>786601.9</v>
      </c>
      <c r="BM69" s="82">
        <f t="shared" si="12"/>
        <v>4413277.340000001</v>
      </c>
      <c r="BN69" s="130">
        <v>584</v>
      </c>
      <c r="BO69" s="130">
        <v>5937</v>
      </c>
      <c r="BP69" s="63">
        <f t="shared" si="13"/>
        <v>5366</v>
      </c>
      <c r="BQ69" s="82">
        <f t="shared" si="14"/>
        <v>5199879.240000001</v>
      </c>
      <c r="BR69" s="82">
        <v>772059.68</v>
      </c>
      <c r="BS69" s="63">
        <v>971</v>
      </c>
      <c r="BT69" s="82">
        <v>1280692.46</v>
      </c>
      <c r="BU69" s="63">
        <v>6509</v>
      </c>
      <c r="BV69" s="63">
        <v>7344</v>
      </c>
      <c r="BW69" s="63">
        <f>BP69+BS69</f>
        <v>6337</v>
      </c>
      <c r="BX69" s="82">
        <f t="shared" si="15"/>
        <v>5971938.920000001</v>
      </c>
      <c r="BY69" s="163">
        <v>928</v>
      </c>
      <c r="BZ69" s="165">
        <v>1405327.16</v>
      </c>
      <c r="CA69" s="82">
        <f>BT69+BX69</f>
        <v>7252631.380000001</v>
      </c>
      <c r="CB69" s="63">
        <f t="shared" si="16"/>
        <v>7265</v>
      </c>
      <c r="CC69" s="82">
        <f t="shared" si="17"/>
        <v>8657958.540000001</v>
      </c>
      <c r="CD69" s="63">
        <f t="shared" si="18"/>
        <v>98.92429193899783</v>
      </c>
      <c r="CE69" s="63">
        <f t="shared" si="19"/>
        <v>87.53012048192771</v>
      </c>
      <c r="CF69" s="56">
        <v>1560</v>
      </c>
      <c r="CG69" s="56">
        <v>1287</v>
      </c>
      <c r="CH69" s="56">
        <v>745</v>
      </c>
      <c r="CI69" s="82">
        <v>1196034.84</v>
      </c>
      <c r="CJ69" s="82">
        <v>692343.4</v>
      </c>
      <c r="CK69" s="63">
        <f t="shared" si="20"/>
        <v>82.5</v>
      </c>
      <c r="CL69" s="21">
        <f t="shared" si="21"/>
        <v>23</v>
      </c>
      <c r="CM69" s="56">
        <f t="shared" si="22"/>
        <v>-79</v>
      </c>
      <c r="CN69" s="56">
        <f t="shared" si="23"/>
        <v>1035</v>
      </c>
    </row>
    <row r="70" spans="1:92" s="21" customFormat="1" ht="11.25" customHeight="1">
      <c r="A70" s="62">
        <v>4090901</v>
      </c>
      <c r="B70" s="3" t="s">
        <v>92</v>
      </c>
      <c r="C70" s="60">
        <v>1000</v>
      </c>
      <c r="D70" s="60"/>
      <c r="E70" s="60"/>
      <c r="F70" s="61"/>
      <c r="G70" s="61"/>
      <c r="H70" s="61"/>
      <c r="I70" s="61"/>
      <c r="J70" s="61"/>
      <c r="K70" s="61"/>
      <c r="L70" s="61"/>
      <c r="M70" s="63"/>
      <c r="N70" s="62"/>
      <c r="O70" s="66"/>
      <c r="P70" s="66"/>
      <c r="Q70" s="63"/>
      <c r="R70" s="56"/>
      <c r="S70" s="63"/>
      <c r="T70" s="56"/>
      <c r="U70" s="63"/>
      <c r="V70" s="56"/>
      <c r="W70" s="56"/>
      <c r="X70" s="63"/>
      <c r="Y70" s="63"/>
      <c r="Z70" s="64"/>
      <c r="AA70" s="63"/>
      <c r="AB70" s="63"/>
      <c r="AC70" s="102">
        <v>1145107.35</v>
      </c>
      <c r="AD70" s="56">
        <v>83</v>
      </c>
      <c r="AE70" s="56"/>
      <c r="AF70" s="56">
        <v>378</v>
      </c>
      <c r="AG70" s="56">
        <v>90</v>
      </c>
      <c r="AH70" s="56">
        <v>82561.5</v>
      </c>
      <c r="AI70" s="56">
        <v>158</v>
      </c>
      <c r="AJ70" s="56">
        <v>144941.3</v>
      </c>
      <c r="AK70" s="56">
        <v>365</v>
      </c>
      <c r="AL70" s="56">
        <v>65</v>
      </c>
      <c r="AM70" s="56">
        <f t="shared" si="2"/>
        <v>443</v>
      </c>
      <c r="AN70" s="94">
        <v>475</v>
      </c>
      <c r="AO70" s="56"/>
      <c r="AP70" s="56">
        <v>481</v>
      </c>
      <c r="AQ70" s="56">
        <f t="shared" si="3"/>
        <v>342</v>
      </c>
      <c r="AR70" s="56">
        <v>72</v>
      </c>
      <c r="AS70" s="56">
        <f t="shared" si="4"/>
        <v>414</v>
      </c>
      <c r="AT70" s="82">
        <f t="shared" si="5"/>
        <v>313733.7</v>
      </c>
      <c r="AU70" s="82">
        <v>69211.44</v>
      </c>
      <c r="AV70" s="63">
        <v>54</v>
      </c>
      <c r="AW70" s="63">
        <v>545</v>
      </c>
      <c r="AX70" s="63">
        <f t="shared" si="6"/>
        <v>468</v>
      </c>
      <c r="AY70" s="82">
        <f t="shared" si="7"/>
        <v>382945.14</v>
      </c>
      <c r="AZ70" s="82">
        <v>70202.16</v>
      </c>
      <c r="BA70" s="109">
        <v>50</v>
      </c>
      <c r="BB70" s="82"/>
      <c r="BC70" s="63">
        <v>613</v>
      </c>
      <c r="BD70" s="63">
        <v>500</v>
      </c>
      <c r="BE70" s="63">
        <f t="shared" si="8"/>
        <v>518</v>
      </c>
      <c r="BF70" s="82">
        <f t="shared" si="9"/>
        <v>453147.30000000005</v>
      </c>
      <c r="BG70" s="106">
        <v>65002</v>
      </c>
      <c r="BH70" s="119">
        <v>47</v>
      </c>
      <c r="BI70" s="138">
        <v>50</v>
      </c>
      <c r="BJ70" s="145">
        <f t="shared" si="10"/>
        <v>663</v>
      </c>
      <c r="BK70" s="29">
        <f t="shared" si="11"/>
        <v>565</v>
      </c>
      <c r="BL70" s="120">
        <v>61101.88</v>
      </c>
      <c r="BM70" s="82">
        <f t="shared" si="12"/>
        <v>518149.30000000005</v>
      </c>
      <c r="BN70" s="63">
        <v>50</v>
      </c>
      <c r="BO70" s="63">
        <v>614</v>
      </c>
      <c r="BP70" s="63">
        <f t="shared" si="13"/>
        <v>615</v>
      </c>
      <c r="BQ70" s="82">
        <f t="shared" si="14"/>
        <v>579251.18</v>
      </c>
      <c r="BR70" s="82">
        <v>65002</v>
      </c>
      <c r="BS70" s="63">
        <v>48</v>
      </c>
      <c r="BT70" s="82">
        <v>57947.52</v>
      </c>
      <c r="BU70" s="63">
        <v>704</v>
      </c>
      <c r="BV70" s="63">
        <v>812</v>
      </c>
      <c r="BW70" s="63">
        <f>BP70+BS70</f>
        <v>663</v>
      </c>
      <c r="BX70" s="82">
        <f t="shared" si="15"/>
        <v>644253.18</v>
      </c>
      <c r="BY70" s="164">
        <v>101</v>
      </c>
      <c r="BZ70" s="165">
        <v>140928.33</v>
      </c>
      <c r="CA70" s="82">
        <f>BT70+BX70</f>
        <v>702200.7000000001</v>
      </c>
      <c r="CB70" s="63">
        <f t="shared" si="16"/>
        <v>764</v>
      </c>
      <c r="CC70" s="82">
        <f t="shared" si="17"/>
        <v>843129.03</v>
      </c>
      <c r="CD70" s="63">
        <f t="shared" si="18"/>
        <v>94.08866995073892</v>
      </c>
      <c r="CE70" s="63">
        <f t="shared" si="19"/>
        <v>76.4</v>
      </c>
      <c r="CF70" s="56">
        <v>265</v>
      </c>
      <c r="CG70" s="56">
        <v>251</v>
      </c>
      <c r="CH70" s="56">
        <v>91</v>
      </c>
      <c r="CI70" s="82">
        <v>230254.85</v>
      </c>
      <c r="CJ70" s="82">
        <v>83478.85</v>
      </c>
      <c r="CK70" s="63">
        <f t="shared" si="20"/>
        <v>94.71698113207547</v>
      </c>
      <c r="CL70" s="21">
        <f t="shared" si="21"/>
        <v>-27</v>
      </c>
      <c r="CM70" s="56">
        <f t="shared" si="22"/>
        <v>-48</v>
      </c>
      <c r="CN70" s="56">
        <f t="shared" si="23"/>
        <v>236</v>
      </c>
    </row>
    <row r="71" spans="1:92" s="21" customFormat="1" ht="15">
      <c r="A71" s="62">
        <v>2070101</v>
      </c>
      <c r="B71" s="3" t="s">
        <v>18</v>
      </c>
      <c r="C71" s="60">
        <v>1200</v>
      </c>
      <c r="D71" s="60"/>
      <c r="E71" s="60"/>
      <c r="F71" s="61"/>
      <c r="G71" s="61"/>
      <c r="H71" s="61"/>
      <c r="I71" s="61"/>
      <c r="J71" s="61"/>
      <c r="K71" s="61"/>
      <c r="L71" s="61"/>
      <c r="M71" s="63"/>
      <c r="N71" s="62"/>
      <c r="O71" s="66"/>
      <c r="P71" s="66"/>
      <c r="Q71" s="63"/>
      <c r="R71" s="56"/>
      <c r="S71" s="56"/>
      <c r="T71" s="56"/>
      <c r="U71" s="63"/>
      <c r="V71" s="56"/>
      <c r="W71" s="56"/>
      <c r="X71" s="63"/>
      <c r="Y71" s="63"/>
      <c r="Z71" s="64"/>
      <c r="AA71" s="63"/>
      <c r="AB71" s="63"/>
      <c r="AC71" s="102">
        <v>1685932</v>
      </c>
      <c r="AD71" s="56">
        <v>0</v>
      </c>
      <c r="AE71" s="56"/>
      <c r="AF71" s="56">
        <v>100</v>
      </c>
      <c r="AG71" s="56"/>
      <c r="AH71" s="56"/>
      <c r="AI71" s="56"/>
      <c r="AJ71" s="56"/>
      <c r="AK71" s="56">
        <v>172</v>
      </c>
      <c r="AL71" s="56">
        <v>100</v>
      </c>
      <c r="AM71" s="56">
        <f t="shared" si="2"/>
        <v>200</v>
      </c>
      <c r="AN71" s="94">
        <v>300</v>
      </c>
      <c r="AO71" s="56"/>
      <c r="AP71" s="56">
        <v>321</v>
      </c>
      <c r="AQ71" s="56">
        <f t="shared" si="3"/>
        <v>171</v>
      </c>
      <c r="AR71" s="56">
        <v>120</v>
      </c>
      <c r="AS71" s="56">
        <f t="shared" si="4"/>
        <v>291</v>
      </c>
      <c r="AT71" s="82">
        <f t="shared" si="5"/>
        <v>172910.07</v>
      </c>
      <c r="AU71" s="82">
        <v>119418</v>
      </c>
      <c r="AV71" s="63">
        <v>113</v>
      </c>
      <c r="AW71" s="63">
        <v>400</v>
      </c>
      <c r="AX71" s="63">
        <f t="shared" si="6"/>
        <v>404</v>
      </c>
      <c r="AY71" s="82">
        <f t="shared" si="7"/>
        <v>292328.07</v>
      </c>
      <c r="AZ71" s="82">
        <v>167838.9</v>
      </c>
      <c r="BA71" s="112">
        <v>93</v>
      </c>
      <c r="BB71" s="82"/>
      <c r="BC71" s="63">
        <v>500</v>
      </c>
      <c r="BD71" s="63">
        <v>400</v>
      </c>
      <c r="BE71" s="63">
        <f t="shared" si="8"/>
        <v>497</v>
      </c>
      <c r="BF71" s="82">
        <f t="shared" si="9"/>
        <v>460166.97</v>
      </c>
      <c r="BG71" s="105">
        <v>138132.9</v>
      </c>
      <c r="BH71" s="121">
        <v>139</v>
      </c>
      <c r="BI71" s="138">
        <v>100</v>
      </c>
      <c r="BJ71" s="150">
        <f t="shared" si="10"/>
        <v>600</v>
      </c>
      <c r="BK71" s="29">
        <f t="shared" si="11"/>
        <v>636</v>
      </c>
      <c r="BL71" s="122">
        <v>188852.35</v>
      </c>
      <c r="BM71" s="82">
        <f t="shared" si="12"/>
        <v>598299.87</v>
      </c>
      <c r="BN71" s="115">
        <v>85</v>
      </c>
      <c r="BO71" s="115">
        <v>600</v>
      </c>
      <c r="BP71" s="63">
        <f t="shared" si="13"/>
        <v>721</v>
      </c>
      <c r="BQ71" s="82">
        <f t="shared" si="14"/>
        <v>787152.22</v>
      </c>
      <c r="BR71" s="82">
        <v>115485.25</v>
      </c>
      <c r="BS71" s="153">
        <v>168</v>
      </c>
      <c r="BT71" s="154">
        <v>228253.2</v>
      </c>
      <c r="BU71" s="63">
        <v>600</v>
      </c>
      <c r="BV71" s="63">
        <v>800</v>
      </c>
      <c r="BW71" s="63">
        <f>BP71+BS71</f>
        <v>889</v>
      </c>
      <c r="BX71" s="82">
        <f t="shared" si="15"/>
        <v>902637.47</v>
      </c>
      <c r="BY71" s="163">
        <v>104</v>
      </c>
      <c r="BZ71" s="165">
        <v>163196.8</v>
      </c>
      <c r="CA71" s="82">
        <f>BT71+BX71</f>
        <v>1130890.67</v>
      </c>
      <c r="CB71" s="63">
        <f t="shared" si="16"/>
        <v>993</v>
      </c>
      <c r="CC71" s="82">
        <f t="shared" si="17"/>
        <v>1294087.47</v>
      </c>
      <c r="CD71" s="63">
        <f t="shared" si="18"/>
        <v>124.125</v>
      </c>
      <c r="CE71" s="63">
        <f t="shared" si="19"/>
        <v>82.75</v>
      </c>
      <c r="CF71" s="56">
        <v>0</v>
      </c>
      <c r="CG71" s="56">
        <f>AG71+AI71</f>
        <v>0</v>
      </c>
      <c r="CH71" s="56">
        <v>171</v>
      </c>
      <c r="CI71" s="82">
        <f>AH71+AJ71</f>
        <v>0</v>
      </c>
      <c r="CJ71" s="82">
        <v>172910.07</v>
      </c>
      <c r="CK71" s="63">
        <v>0</v>
      </c>
      <c r="CL71" s="21">
        <f t="shared" si="21"/>
        <v>97</v>
      </c>
      <c r="CM71" s="56">
        <f t="shared" si="22"/>
        <v>193</v>
      </c>
      <c r="CN71" s="56">
        <f t="shared" si="23"/>
        <v>207</v>
      </c>
    </row>
    <row r="72" spans="1:92" s="21" customFormat="1" ht="15">
      <c r="A72" s="62">
        <v>2080101</v>
      </c>
      <c r="B72" s="3" t="s">
        <v>19</v>
      </c>
      <c r="C72" s="60">
        <v>1500</v>
      </c>
      <c r="D72" s="60"/>
      <c r="E72" s="60"/>
      <c r="F72" s="61"/>
      <c r="G72" s="61"/>
      <c r="H72" s="61"/>
      <c r="I72" s="61"/>
      <c r="J72" s="61"/>
      <c r="K72" s="61"/>
      <c r="L72" s="61"/>
      <c r="M72" s="63"/>
      <c r="N72" s="62"/>
      <c r="O72" s="66"/>
      <c r="P72" s="66"/>
      <c r="Q72" s="63"/>
      <c r="R72" s="56"/>
      <c r="S72" s="56"/>
      <c r="T72" s="56"/>
      <c r="U72" s="63"/>
      <c r="V72" s="56"/>
      <c r="W72" s="56"/>
      <c r="X72" s="63"/>
      <c r="Y72" s="63"/>
      <c r="Z72" s="64"/>
      <c r="AA72" s="63"/>
      <c r="AB72" s="63"/>
      <c r="AC72" s="101">
        <v>1824250.7699999998</v>
      </c>
      <c r="AD72" s="56">
        <v>124</v>
      </c>
      <c r="AE72" s="56"/>
      <c r="AF72" s="56">
        <v>374</v>
      </c>
      <c r="AG72" s="56">
        <v>98</v>
      </c>
      <c r="AH72" s="56">
        <v>97619.76</v>
      </c>
      <c r="AI72" s="56">
        <v>147</v>
      </c>
      <c r="AJ72" s="56">
        <v>146429.64</v>
      </c>
      <c r="AK72" s="56">
        <v>374</v>
      </c>
      <c r="AL72" s="56">
        <v>124</v>
      </c>
      <c r="AM72" s="56">
        <f t="shared" si="2"/>
        <v>498</v>
      </c>
      <c r="AN72" s="93">
        <v>623</v>
      </c>
      <c r="AO72" s="56"/>
      <c r="AP72" s="56">
        <v>523</v>
      </c>
      <c r="AQ72" s="56">
        <f t="shared" si="3"/>
        <v>373</v>
      </c>
      <c r="AR72" s="56">
        <v>145</v>
      </c>
      <c r="AS72" s="56">
        <f t="shared" si="4"/>
        <v>518</v>
      </c>
      <c r="AT72" s="82">
        <f t="shared" si="5"/>
        <v>371552.76</v>
      </c>
      <c r="AU72" s="82">
        <v>142410.3</v>
      </c>
      <c r="AV72" s="63">
        <v>118</v>
      </c>
      <c r="AW72" s="63">
        <v>746</v>
      </c>
      <c r="AX72" s="63">
        <f t="shared" si="6"/>
        <v>636</v>
      </c>
      <c r="AY72" s="82">
        <f t="shared" si="7"/>
        <v>513963.06</v>
      </c>
      <c r="AZ72" s="82">
        <v>156903.42</v>
      </c>
      <c r="BA72" s="112">
        <v>109</v>
      </c>
      <c r="BB72" s="82"/>
      <c r="BC72" s="63">
        <v>873</v>
      </c>
      <c r="BD72" s="63">
        <v>720</v>
      </c>
      <c r="BE72" s="63">
        <f t="shared" si="8"/>
        <v>745</v>
      </c>
      <c r="BF72" s="82">
        <f t="shared" si="9"/>
        <v>670866.48</v>
      </c>
      <c r="BG72" s="105">
        <v>144936.21</v>
      </c>
      <c r="BH72" s="121">
        <v>125</v>
      </c>
      <c r="BI72" s="138">
        <v>88</v>
      </c>
      <c r="BJ72" s="150">
        <f t="shared" si="10"/>
        <v>961</v>
      </c>
      <c r="BK72" s="29">
        <f t="shared" si="11"/>
        <v>870</v>
      </c>
      <c r="BL72" s="122">
        <v>166392.5</v>
      </c>
      <c r="BM72" s="82">
        <f t="shared" si="12"/>
        <v>815802.69</v>
      </c>
      <c r="BN72" s="115">
        <v>88</v>
      </c>
      <c r="BO72" s="115">
        <v>959</v>
      </c>
      <c r="BP72" s="63">
        <f t="shared" si="13"/>
        <v>958</v>
      </c>
      <c r="BQ72" s="82">
        <f t="shared" si="14"/>
        <v>982195.19</v>
      </c>
      <c r="BR72" s="82">
        <v>117140.32</v>
      </c>
      <c r="BS72" s="153">
        <v>168</v>
      </c>
      <c r="BT72" s="154">
        <v>223631.52</v>
      </c>
      <c r="BU72" s="63">
        <v>1126</v>
      </c>
      <c r="BV72" s="63">
        <v>1255</v>
      </c>
      <c r="BW72" s="63">
        <f>BP72+BS72</f>
        <v>1126</v>
      </c>
      <c r="BX72" s="82">
        <f t="shared" si="15"/>
        <v>1099335.51</v>
      </c>
      <c r="BY72" s="163">
        <v>124</v>
      </c>
      <c r="BZ72" s="165">
        <v>190473.92</v>
      </c>
      <c r="CA72" s="82">
        <f>BT72+BX72</f>
        <v>1322967.03</v>
      </c>
      <c r="CB72" s="63">
        <f t="shared" si="16"/>
        <v>1250</v>
      </c>
      <c r="CC72" s="82">
        <f t="shared" si="17"/>
        <v>1513440.95</v>
      </c>
      <c r="CD72" s="63">
        <f t="shared" si="18"/>
        <v>99.60159362549801</v>
      </c>
      <c r="CE72" s="63">
        <f t="shared" si="19"/>
        <v>83.33333333333334</v>
      </c>
      <c r="CF72" s="56">
        <v>244</v>
      </c>
      <c r="CG72" s="56">
        <v>243</v>
      </c>
      <c r="CH72" s="56">
        <v>130</v>
      </c>
      <c r="CI72" s="82">
        <v>242057.16</v>
      </c>
      <c r="CJ72" s="82">
        <v>129495.6</v>
      </c>
      <c r="CK72" s="63">
        <f t="shared" si="20"/>
        <v>99.59016393442623</v>
      </c>
      <c r="CL72" s="21">
        <f t="shared" si="21"/>
        <v>-1</v>
      </c>
      <c r="CM72" s="56">
        <f t="shared" si="22"/>
        <v>-5</v>
      </c>
      <c r="CN72" s="56">
        <f t="shared" si="23"/>
        <v>250</v>
      </c>
    </row>
    <row r="73" spans="1:92" s="21" customFormat="1" ht="15">
      <c r="A73" s="62">
        <v>2090101</v>
      </c>
      <c r="B73" s="3" t="s">
        <v>20</v>
      </c>
      <c r="C73" s="60">
        <v>2300</v>
      </c>
      <c r="D73" s="60"/>
      <c r="E73" s="60"/>
      <c r="F73" s="61"/>
      <c r="G73" s="61"/>
      <c r="H73" s="61"/>
      <c r="I73" s="61"/>
      <c r="J73" s="61"/>
      <c r="K73" s="61"/>
      <c r="L73" s="61"/>
      <c r="M73" s="63"/>
      <c r="N73" s="62"/>
      <c r="O73" s="66"/>
      <c r="P73" s="66"/>
      <c r="Q73" s="63"/>
      <c r="R73" s="56"/>
      <c r="S73" s="56"/>
      <c r="T73" s="56"/>
      <c r="U73" s="63"/>
      <c r="V73" s="56"/>
      <c r="W73" s="56"/>
      <c r="X73" s="63"/>
      <c r="Y73" s="63"/>
      <c r="Z73" s="64"/>
      <c r="AA73" s="63"/>
      <c r="AB73" s="63"/>
      <c r="AC73" s="102">
        <v>2650370.72</v>
      </c>
      <c r="AD73" s="56">
        <v>120</v>
      </c>
      <c r="AE73" s="56"/>
      <c r="AF73" s="56">
        <v>650</v>
      </c>
      <c r="AG73" s="56">
        <v>120</v>
      </c>
      <c r="AH73" s="56">
        <v>113142</v>
      </c>
      <c r="AI73" s="56">
        <v>322</v>
      </c>
      <c r="AJ73" s="56">
        <v>303597.7</v>
      </c>
      <c r="AK73" s="56">
        <v>651</v>
      </c>
      <c r="AL73" s="56">
        <v>209</v>
      </c>
      <c r="AM73" s="56">
        <f t="shared" si="2"/>
        <v>859</v>
      </c>
      <c r="AN73" s="94">
        <v>1093</v>
      </c>
      <c r="AO73" s="56"/>
      <c r="AP73" s="56">
        <v>887</v>
      </c>
      <c r="AQ73" s="56">
        <f t="shared" si="3"/>
        <v>642</v>
      </c>
      <c r="AR73" s="56">
        <v>212</v>
      </c>
      <c r="AS73" s="56">
        <f t="shared" si="4"/>
        <v>854</v>
      </c>
      <c r="AT73" s="82">
        <f t="shared" si="5"/>
        <v>605309.7</v>
      </c>
      <c r="AU73" s="82">
        <v>197232.08</v>
      </c>
      <c r="AV73" s="63">
        <v>232</v>
      </c>
      <c r="AW73" s="63">
        <v>1357</v>
      </c>
      <c r="AX73" s="63">
        <f t="shared" si="6"/>
        <v>1086</v>
      </c>
      <c r="AY73" s="82">
        <f t="shared" si="7"/>
        <v>802541.7799999999</v>
      </c>
      <c r="AZ73" s="82">
        <v>296470.48</v>
      </c>
      <c r="BA73" s="112">
        <v>270</v>
      </c>
      <c r="BB73" s="82"/>
      <c r="BC73" s="63">
        <v>1527</v>
      </c>
      <c r="BD73" s="63">
        <v>1350</v>
      </c>
      <c r="BE73" s="63">
        <f t="shared" si="8"/>
        <v>1356</v>
      </c>
      <c r="BF73" s="82">
        <f t="shared" si="9"/>
        <v>1099012.2599999998</v>
      </c>
      <c r="BG73" s="112">
        <v>345030.3</v>
      </c>
      <c r="BH73" s="121">
        <v>171</v>
      </c>
      <c r="BI73" s="138">
        <v>68</v>
      </c>
      <c r="BJ73" s="150">
        <f t="shared" si="10"/>
        <v>1595</v>
      </c>
      <c r="BK73" s="29">
        <f t="shared" si="11"/>
        <v>1527</v>
      </c>
      <c r="BL73" s="122">
        <v>218271.24</v>
      </c>
      <c r="BM73" s="82">
        <f t="shared" si="12"/>
        <v>1444042.5599999998</v>
      </c>
      <c r="BN73" s="115">
        <v>66</v>
      </c>
      <c r="BO73" s="115">
        <v>1594</v>
      </c>
      <c r="BP73" s="63">
        <f t="shared" si="13"/>
        <v>1593</v>
      </c>
      <c r="BQ73" s="82">
        <f t="shared" si="14"/>
        <v>1662313.7999999998</v>
      </c>
      <c r="BR73" s="82">
        <v>84245.04</v>
      </c>
      <c r="BS73" s="153">
        <v>239</v>
      </c>
      <c r="BT73" s="154">
        <v>305069.16</v>
      </c>
      <c r="BU73" s="63">
        <v>1829</v>
      </c>
      <c r="BV73" s="63">
        <v>2114</v>
      </c>
      <c r="BW73" s="63">
        <f>BP73+BS73</f>
        <v>1832</v>
      </c>
      <c r="BX73" s="82">
        <f t="shared" si="15"/>
        <v>1746558.8399999999</v>
      </c>
      <c r="BY73" s="163">
        <v>238</v>
      </c>
      <c r="BZ73" s="165">
        <v>350588.37</v>
      </c>
      <c r="CA73" s="82">
        <f>BT73+BX73</f>
        <v>2051627.9999999998</v>
      </c>
      <c r="CB73" s="63">
        <f t="shared" si="16"/>
        <v>2070</v>
      </c>
      <c r="CC73" s="82">
        <f t="shared" si="17"/>
        <v>2402216.3699999996</v>
      </c>
      <c r="CD73" s="63">
        <f t="shared" si="18"/>
        <v>97.918637653737</v>
      </c>
      <c r="CE73" s="63">
        <f t="shared" si="19"/>
        <v>90</v>
      </c>
      <c r="CF73" s="56">
        <v>385</v>
      </c>
      <c r="CG73" s="56">
        <v>380</v>
      </c>
      <c r="CH73" s="56">
        <v>262</v>
      </c>
      <c r="CI73" s="82">
        <v>358283</v>
      </c>
      <c r="CJ73" s="82">
        <v>247026.7</v>
      </c>
      <c r="CK73" s="63">
        <f t="shared" si="20"/>
        <v>98.7012987012987</v>
      </c>
      <c r="CL73" s="21">
        <f t="shared" si="21"/>
        <v>-1</v>
      </c>
      <c r="CM73" s="56">
        <f t="shared" si="22"/>
        <v>-44</v>
      </c>
      <c r="CN73" s="56">
        <f t="shared" si="23"/>
        <v>230</v>
      </c>
    </row>
    <row r="74" spans="1:92" s="21" customFormat="1" ht="15">
      <c r="A74" s="62">
        <v>2120101</v>
      </c>
      <c r="B74" s="3" t="s">
        <v>21</v>
      </c>
      <c r="C74" s="60">
        <v>2700</v>
      </c>
      <c r="D74" s="60"/>
      <c r="E74" s="60"/>
      <c r="F74" s="61"/>
      <c r="G74" s="61"/>
      <c r="H74" s="61"/>
      <c r="I74" s="61"/>
      <c r="J74" s="61"/>
      <c r="K74" s="61"/>
      <c r="L74" s="61"/>
      <c r="M74" s="63"/>
      <c r="N74" s="62"/>
      <c r="O74" s="66"/>
      <c r="P74" s="66"/>
      <c r="Q74" s="63"/>
      <c r="R74" s="56"/>
      <c r="S74" s="63"/>
      <c r="T74" s="56"/>
      <c r="U74" s="63"/>
      <c r="V74" s="56"/>
      <c r="W74" s="56"/>
      <c r="X74" s="63"/>
      <c r="Y74" s="63"/>
      <c r="Z74" s="64"/>
      <c r="AA74" s="63"/>
      <c r="AB74" s="63"/>
      <c r="AC74" s="102">
        <v>3623554.76</v>
      </c>
      <c r="AD74" s="56">
        <v>227</v>
      </c>
      <c r="AE74" s="56"/>
      <c r="AF74" s="56">
        <v>787</v>
      </c>
      <c r="AG74" s="56">
        <v>214</v>
      </c>
      <c r="AH74" s="56">
        <v>235517.7</v>
      </c>
      <c r="AI74" s="56">
        <v>333</v>
      </c>
      <c r="AJ74" s="56">
        <v>366483.15</v>
      </c>
      <c r="AK74" s="56">
        <v>846</v>
      </c>
      <c r="AL74" s="56">
        <v>228</v>
      </c>
      <c r="AM74" s="56">
        <f aca="true" t="shared" si="30" ref="AM74:AM118">AF74+AL74</f>
        <v>1015</v>
      </c>
      <c r="AN74" s="94">
        <v>1430</v>
      </c>
      <c r="AO74" s="56"/>
      <c r="AP74" s="56">
        <v>1195</v>
      </c>
      <c r="AQ74" s="56">
        <f aca="true" t="shared" si="31" ref="AQ74:AQ118">CG74+CH74</f>
        <v>838</v>
      </c>
      <c r="AR74" s="56">
        <v>313</v>
      </c>
      <c r="AS74" s="56">
        <f aca="true" t="shared" si="32" ref="AS74:AS118">AQ74+AR74</f>
        <v>1151</v>
      </c>
      <c r="AT74" s="82">
        <f aca="true" t="shared" si="33" ref="AT74:AT118">CI74+CJ74</f>
        <v>922260.9000000001</v>
      </c>
      <c r="AU74" s="82">
        <v>339626.91</v>
      </c>
      <c r="AV74" s="63">
        <v>231</v>
      </c>
      <c r="AW74" s="63">
        <v>1730</v>
      </c>
      <c r="AX74" s="63">
        <f aca="true" t="shared" si="34" ref="AX74:AX118">AV74+AS74</f>
        <v>1382</v>
      </c>
      <c r="AY74" s="82">
        <f aca="true" t="shared" si="35" ref="AY74:AY118">AT74+AU74</f>
        <v>1261887.81</v>
      </c>
      <c r="AZ74" s="82">
        <v>352000.11</v>
      </c>
      <c r="BA74" s="109">
        <v>246</v>
      </c>
      <c r="BB74" s="82"/>
      <c r="BC74" s="63">
        <v>2010</v>
      </c>
      <c r="BD74" s="63">
        <v>1598</v>
      </c>
      <c r="BE74" s="63">
        <f aca="true" t="shared" si="36" ref="BE74:BE118">AX74+BA74</f>
        <v>1628</v>
      </c>
      <c r="BF74" s="82">
        <f aca="true" t="shared" si="37" ref="BF74:BF118">AZ74+AY74</f>
        <v>1613887.92</v>
      </c>
      <c r="BG74" s="106">
        <v>374857.26</v>
      </c>
      <c r="BH74" s="121">
        <v>121</v>
      </c>
      <c r="BI74" s="138">
        <v>76</v>
      </c>
      <c r="BJ74" s="150">
        <f aca="true" t="shared" si="38" ref="BJ74:BJ118">BC74+BI74</f>
        <v>2086</v>
      </c>
      <c r="BK74" s="29">
        <f aca="true" t="shared" si="39" ref="BK74:BK118">BE74+BH74</f>
        <v>1749</v>
      </c>
      <c r="BL74" s="122">
        <v>173850.83</v>
      </c>
      <c r="BM74" s="82">
        <f aca="true" t="shared" si="40" ref="BM74:BM118">BF74+BG74</f>
        <v>1988745.18</v>
      </c>
      <c r="BN74" s="115">
        <v>73</v>
      </c>
      <c r="BO74" s="115">
        <v>1820</v>
      </c>
      <c r="BP74" s="63">
        <f aca="true" t="shared" si="41" ref="BP74:BP118">BK74+BN74</f>
        <v>1822</v>
      </c>
      <c r="BQ74" s="82">
        <f aca="true" t="shared" si="42" ref="BQ74:BQ118">BL74+BM74</f>
        <v>2162596.01</v>
      </c>
      <c r="BR74" s="82">
        <v>104495.12</v>
      </c>
      <c r="BS74" s="153">
        <v>121</v>
      </c>
      <c r="BT74" s="154">
        <v>173204.24</v>
      </c>
      <c r="BU74" s="63">
        <v>2046</v>
      </c>
      <c r="BV74" s="63">
        <v>2472</v>
      </c>
      <c r="BW74" s="63">
        <f aca="true" t="shared" si="43" ref="BW74:BW118">BP74+BS74</f>
        <v>1943</v>
      </c>
      <c r="BX74" s="82">
        <f aca="true" t="shared" si="44" ref="BX74:BX118">BQ74+BR74</f>
        <v>2267091.13</v>
      </c>
      <c r="BY74" s="163">
        <v>172</v>
      </c>
      <c r="BZ74" s="165">
        <v>285320.48</v>
      </c>
      <c r="CA74" s="82">
        <f aca="true" t="shared" si="45" ref="CA74:CA118">BT74+BX74</f>
        <v>2440295.37</v>
      </c>
      <c r="CB74" s="63">
        <f aca="true" t="shared" si="46" ref="CB74:CB118">BW74+BY74</f>
        <v>2115</v>
      </c>
      <c r="CC74" s="82">
        <f aca="true" t="shared" si="47" ref="CC74:CC118">BZ74+CA74</f>
        <v>2725615.85</v>
      </c>
      <c r="CD74" s="63">
        <f aca="true" t="shared" si="48" ref="CD74:CD118">CB74/BV74*100</f>
        <v>85.55825242718447</v>
      </c>
      <c r="CE74" s="63">
        <f aca="true" t="shared" si="49" ref="CE74:CE118">CB74/C74*100</f>
        <v>78.33333333333333</v>
      </c>
      <c r="CF74" s="56">
        <v>544</v>
      </c>
      <c r="CG74" s="56">
        <f aca="true" t="shared" si="50" ref="CG74:CG114">AG74+AI74</f>
        <v>547</v>
      </c>
      <c r="CH74" s="56">
        <v>291</v>
      </c>
      <c r="CI74" s="82">
        <f aca="true" t="shared" si="51" ref="CI74:CI79">AH74+AJ74</f>
        <v>602000.8500000001</v>
      </c>
      <c r="CJ74" s="82">
        <v>320260.05</v>
      </c>
      <c r="CK74" s="63">
        <f aca="true" t="shared" si="52" ref="CK74:CK118">CG74/CF74*100</f>
        <v>100.5514705882353</v>
      </c>
      <c r="CL74" s="21">
        <f aca="true" t="shared" si="53" ref="CL74:CL118">BE74-AW74</f>
        <v>-102</v>
      </c>
      <c r="CM74" s="56">
        <f aca="true" t="shared" si="54" ref="CM74:CM118">CB74-BV74</f>
        <v>-357</v>
      </c>
      <c r="CN74" s="56">
        <f aca="true" t="shared" si="55" ref="CN74:CN118">C74-CB74</f>
        <v>585</v>
      </c>
    </row>
    <row r="75" spans="1:92" s="21" customFormat="1" ht="15">
      <c r="A75" s="62">
        <v>2130101</v>
      </c>
      <c r="B75" s="3" t="s">
        <v>22</v>
      </c>
      <c r="C75" s="60">
        <v>2000</v>
      </c>
      <c r="D75" s="60"/>
      <c r="E75" s="60"/>
      <c r="F75" s="61"/>
      <c r="G75" s="61"/>
      <c r="H75" s="61"/>
      <c r="I75" s="61"/>
      <c r="J75" s="61"/>
      <c r="K75" s="61"/>
      <c r="L75" s="61"/>
      <c r="M75" s="63"/>
      <c r="N75" s="62"/>
      <c r="O75" s="66"/>
      <c r="P75" s="66"/>
      <c r="Q75" s="63"/>
      <c r="R75" s="56"/>
      <c r="S75" s="56"/>
      <c r="T75" s="56"/>
      <c r="U75" s="63"/>
      <c r="V75" s="56"/>
      <c r="W75" s="56"/>
      <c r="X75" s="63"/>
      <c r="Y75" s="63"/>
      <c r="Z75" s="64"/>
      <c r="AA75" s="63"/>
      <c r="AB75" s="63"/>
      <c r="AC75" s="102">
        <v>2355089.54</v>
      </c>
      <c r="AD75" s="56">
        <v>100</v>
      </c>
      <c r="AE75" s="56"/>
      <c r="AF75" s="56">
        <v>534</v>
      </c>
      <c r="AG75" s="56">
        <v>94</v>
      </c>
      <c r="AH75" s="56">
        <v>90951.58</v>
      </c>
      <c r="AI75" s="56">
        <v>240</v>
      </c>
      <c r="AJ75" s="56">
        <v>232216.8</v>
      </c>
      <c r="AK75" s="56">
        <v>562</v>
      </c>
      <c r="AL75" s="56">
        <v>250</v>
      </c>
      <c r="AM75" s="56">
        <f t="shared" si="30"/>
        <v>784</v>
      </c>
      <c r="AN75" s="94">
        <v>1062</v>
      </c>
      <c r="AO75" s="56"/>
      <c r="AP75" s="56">
        <v>793</v>
      </c>
      <c r="AQ75" s="56">
        <f t="shared" si="31"/>
        <v>559</v>
      </c>
      <c r="AR75" s="56">
        <v>206</v>
      </c>
      <c r="AS75" s="56">
        <f t="shared" si="32"/>
        <v>765</v>
      </c>
      <c r="AT75" s="82">
        <f t="shared" si="33"/>
        <v>540871.63</v>
      </c>
      <c r="AU75" s="82">
        <v>196556.96</v>
      </c>
      <c r="AV75" s="63">
        <v>195</v>
      </c>
      <c r="AW75" s="63">
        <v>1312</v>
      </c>
      <c r="AX75" s="63">
        <f t="shared" si="34"/>
        <v>960</v>
      </c>
      <c r="AY75" s="82">
        <f t="shared" si="35"/>
        <v>737428.59</v>
      </c>
      <c r="AZ75" s="82">
        <v>255366.15</v>
      </c>
      <c r="BA75" s="109">
        <v>129</v>
      </c>
      <c r="BB75" s="82"/>
      <c r="BC75" s="63">
        <v>1562</v>
      </c>
      <c r="BD75" s="63">
        <v>1020</v>
      </c>
      <c r="BE75" s="63">
        <f t="shared" si="36"/>
        <v>1089</v>
      </c>
      <c r="BF75" s="82">
        <f t="shared" si="37"/>
        <v>992794.74</v>
      </c>
      <c r="BG75" s="106">
        <v>168934.53</v>
      </c>
      <c r="BH75" s="121">
        <v>133</v>
      </c>
      <c r="BI75" s="138">
        <v>222</v>
      </c>
      <c r="BJ75" s="150">
        <f t="shared" si="38"/>
        <v>1784</v>
      </c>
      <c r="BK75" s="29">
        <f t="shared" si="39"/>
        <v>1222</v>
      </c>
      <c r="BL75" s="122">
        <v>173787.11</v>
      </c>
      <c r="BM75" s="82">
        <f t="shared" si="40"/>
        <v>1161729.27</v>
      </c>
      <c r="BN75" s="115">
        <v>266</v>
      </c>
      <c r="BO75" s="115">
        <v>1443</v>
      </c>
      <c r="BP75" s="63">
        <f t="shared" si="41"/>
        <v>1488</v>
      </c>
      <c r="BQ75" s="82">
        <f t="shared" si="42"/>
        <v>1335516.38</v>
      </c>
      <c r="BR75" s="82">
        <v>347574.22</v>
      </c>
      <c r="BS75" s="153">
        <v>497</v>
      </c>
      <c r="BT75" s="154">
        <v>674995.58</v>
      </c>
      <c r="BU75" s="63">
        <v>1659</v>
      </c>
      <c r="BV75" s="63">
        <v>2000</v>
      </c>
      <c r="BW75" s="63">
        <f t="shared" si="43"/>
        <v>1985</v>
      </c>
      <c r="BX75" s="82">
        <f t="shared" si="44"/>
        <v>1683090.5999999999</v>
      </c>
      <c r="BY75" s="163">
        <v>21</v>
      </c>
      <c r="BZ75" s="165">
        <v>33184.2</v>
      </c>
      <c r="CA75" s="82">
        <f t="shared" si="45"/>
        <v>2358086.1799999997</v>
      </c>
      <c r="CB75" s="63">
        <f t="shared" si="46"/>
        <v>2006</v>
      </c>
      <c r="CC75" s="82">
        <f t="shared" si="47"/>
        <v>2391270.38</v>
      </c>
      <c r="CD75" s="63">
        <f t="shared" si="48"/>
        <v>100.29999999999998</v>
      </c>
      <c r="CE75" s="63">
        <f t="shared" si="49"/>
        <v>100.29999999999998</v>
      </c>
      <c r="CF75" s="56">
        <v>334</v>
      </c>
      <c r="CG75" s="56">
        <f t="shared" si="50"/>
        <v>334</v>
      </c>
      <c r="CH75" s="56">
        <v>225</v>
      </c>
      <c r="CI75" s="82">
        <f t="shared" si="51"/>
        <v>323168.38</v>
      </c>
      <c r="CJ75" s="82">
        <v>217703.25</v>
      </c>
      <c r="CK75" s="63">
        <f t="shared" si="52"/>
        <v>100</v>
      </c>
      <c r="CL75" s="21">
        <f t="shared" si="53"/>
        <v>-223</v>
      </c>
      <c r="CM75" s="56">
        <f t="shared" si="54"/>
        <v>6</v>
      </c>
      <c r="CN75" s="56">
        <f t="shared" si="55"/>
        <v>-6</v>
      </c>
    </row>
    <row r="76" spans="1:92" s="21" customFormat="1" ht="15">
      <c r="A76" s="62">
        <v>2150101</v>
      </c>
      <c r="B76" s="3" t="s">
        <v>23</v>
      </c>
      <c r="C76" s="60">
        <v>2800</v>
      </c>
      <c r="D76" s="60"/>
      <c r="E76" s="60"/>
      <c r="F76" s="61"/>
      <c r="G76" s="61"/>
      <c r="H76" s="61"/>
      <c r="I76" s="61"/>
      <c r="J76" s="61"/>
      <c r="K76" s="61"/>
      <c r="L76" s="61"/>
      <c r="M76" s="63"/>
      <c r="N76" s="62"/>
      <c r="O76" s="66"/>
      <c r="P76" s="66"/>
      <c r="Q76" s="63"/>
      <c r="R76" s="56"/>
      <c r="S76" s="56"/>
      <c r="T76" s="56"/>
      <c r="U76" s="63"/>
      <c r="V76" s="56"/>
      <c r="W76" s="56"/>
      <c r="X76" s="63"/>
      <c r="Y76" s="63"/>
      <c r="Z76" s="64"/>
      <c r="AA76" s="63"/>
      <c r="AB76" s="63"/>
      <c r="AC76" s="102">
        <v>3495900</v>
      </c>
      <c r="AD76" s="56">
        <v>0</v>
      </c>
      <c r="AE76" s="56"/>
      <c r="AF76" s="56">
        <v>400</v>
      </c>
      <c r="AG76" s="56"/>
      <c r="AH76" s="56"/>
      <c r="AI76" s="56"/>
      <c r="AJ76" s="56"/>
      <c r="AK76" s="56">
        <v>400</v>
      </c>
      <c r="AL76" s="56">
        <v>300</v>
      </c>
      <c r="AM76" s="56">
        <f t="shared" si="30"/>
        <v>700</v>
      </c>
      <c r="AN76" s="56">
        <v>1000</v>
      </c>
      <c r="AO76" s="56"/>
      <c r="AP76" s="56">
        <v>665</v>
      </c>
      <c r="AQ76" s="56">
        <f t="shared" si="31"/>
        <v>400</v>
      </c>
      <c r="AR76" s="56">
        <v>253</v>
      </c>
      <c r="AS76" s="56">
        <f t="shared" si="32"/>
        <v>653</v>
      </c>
      <c r="AT76" s="82">
        <f t="shared" si="33"/>
        <v>386952</v>
      </c>
      <c r="AU76" s="82">
        <v>242417.01</v>
      </c>
      <c r="AV76" s="63">
        <v>225</v>
      </c>
      <c r="AW76" s="63">
        <v>1300</v>
      </c>
      <c r="AX76" s="63">
        <f t="shared" si="34"/>
        <v>878</v>
      </c>
      <c r="AY76" s="82">
        <f t="shared" si="35"/>
        <v>629369.01</v>
      </c>
      <c r="AZ76" s="82">
        <v>302303.25</v>
      </c>
      <c r="BA76" s="109">
        <v>425</v>
      </c>
      <c r="BB76" s="82"/>
      <c r="BC76" s="63">
        <v>1600</v>
      </c>
      <c r="BD76" s="63">
        <v>1280</v>
      </c>
      <c r="BE76" s="63">
        <f t="shared" si="36"/>
        <v>1303</v>
      </c>
      <c r="BF76" s="82">
        <f t="shared" si="37"/>
        <v>931672.26</v>
      </c>
      <c r="BG76" s="106">
        <v>571017.25</v>
      </c>
      <c r="BH76" s="121">
        <v>245</v>
      </c>
      <c r="BI76" s="138">
        <v>300</v>
      </c>
      <c r="BJ76" s="150">
        <f t="shared" si="38"/>
        <v>1900</v>
      </c>
      <c r="BK76" s="29">
        <f t="shared" si="39"/>
        <v>1548</v>
      </c>
      <c r="BL76" s="122">
        <v>329174.65</v>
      </c>
      <c r="BM76" s="82">
        <f t="shared" si="40"/>
        <v>1502689.51</v>
      </c>
      <c r="BN76" s="115">
        <v>289</v>
      </c>
      <c r="BO76" s="115">
        <v>1900</v>
      </c>
      <c r="BP76" s="63">
        <f t="shared" si="41"/>
        <v>1837</v>
      </c>
      <c r="BQ76" s="82">
        <f t="shared" si="42"/>
        <v>1831864.1600000001</v>
      </c>
      <c r="BR76" s="82">
        <v>388291.73</v>
      </c>
      <c r="BS76" s="153">
        <v>365</v>
      </c>
      <c r="BT76" s="154">
        <v>490403.05</v>
      </c>
      <c r="BU76" s="63">
        <v>2200</v>
      </c>
      <c r="BV76" s="63">
        <v>2500</v>
      </c>
      <c r="BW76" s="63">
        <f t="shared" si="43"/>
        <v>2202</v>
      </c>
      <c r="BX76" s="82">
        <f t="shared" si="44"/>
        <v>2220155.89</v>
      </c>
      <c r="BY76" s="163">
        <v>308</v>
      </c>
      <c r="BZ76" s="165">
        <v>476941.08</v>
      </c>
      <c r="CA76" s="82">
        <f t="shared" si="45"/>
        <v>2710558.94</v>
      </c>
      <c r="CB76" s="63">
        <f t="shared" si="46"/>
        <v>2510</v>
      </c>
      <c r="CC76" s="82">
        <f t="shared" si="47"/>
        <v>3187500.02</v>
      </c>
      <c r="CD76" s="63">
        <f t="shared" si="48"/>
        <v>100.4</v>
      </c>
      <c r="CE76" s="63">
        <f t="shared" si="49"/>
        <v>89.64285714285715</v>
      </c>
      <c r="CF76" s="56">
        <v>0</v>
      </c>
      <c r="CG76" s="56">
        <f t="shared" si="50"/>
        <v>0</v>
      </c>
      <c r="CH76" s="56">
        <v>400</v>
      </c>
      <c r="CI76" s="82">
        <f t="shared" si="51"/>
        <v>0</v>
      </c>
      <c r="CJ76" s="82">
        <v>386952</v>
      </c>
      <c r="CK76" s="63">
        <v>0</v>
      </c>
      <c r="CL76" s="21">
        <f t="shared" si="53"/>
        <v>3</v>
      </c>
      <c r="CM76" s="56">
        <f t="shared" si="54"/>
        <v>10</v>
      </c>
      <c r="CN76" s="56">
        <f t="shared" si="55"/>
        <v>290</v>
      </c>
    </row>
    <row r="77" spans="1:92" s="21" customFormat="1" ht="15">
      <c r="A77" s="62">
        <v>2170101</v>
      </c>
      <c r="B77" s="3" t="s">
        <v>24</v>
      </c>
      <c r="C77" s="60">
        <v>1600</v>
      </c>
      <c r="D77" s="60"/>
      <c r="E77" s="60"/>
      <c r="F77" s="61"/>
      <c r="G77" s="61"/>
      <c r="H77" s="61"/>
      <c r="I77" s="61"/>
      <c r="J77" s="61"/>
      <c r="K77" s="61"/>
      <c r="L77" s="61"/>
      <c r="M77" s="63"/>
      <c r="N77" s="62"/>
      <c r="O77" s="66"/>
      <c r="P77" s="66"/>
      <c r="Q77" s="63"/>
      <c r="R77" s="56"/>
      <c r="S77" s="56"/>
      <c r="T77" s="56"/>
      <c r="U77" s="63"/>
      <c r="V77" s="56"/>
      <c r="W77" s="56"/>
      <c r="X77" s="63"/>
      <c r="Y77" s="63"/>
      <c r="Z77" s="64"/>
      <c r="AA77" s="63"/>
      <c r="AB77" s="63"/>
      <c r="AC77" s="101">
        <v>1760213.09</v>
      </c>
      <c r="AD77" s="56">
        <v>0</v>
      </c>
      <c r="AE77" s="56"/>
      <c r="AF77" s="56">
        <v>151</v>
      </c>
      <c r="AG77" s="56"/>
      <c r="AH77" s="56"/>
      <c r="AI77" s="56">
        <v>151</v>
      </c>
      <c r="AJ77" s="56">
        <v>153782.93</v>
      </c>
      <c r="AK77" s="56">
        <v>630</v>
      </c>
      <c r="AL77" s="56">
        <v>649</v>
      </c>
      <c r="AM77" s="56">
        <f t="shared" si="30"/>
        <v>800</v>
      </c>
      <c r="AN77" s="93">
        <v>1600</v>
      </c>
      <c r="AO77" s="56"/>
      <c r="AP77" s="56">
        <v>1300</v>
      </c>
      <c r="AQ77" s="56">
        <f t="shared" si="31"/>
        <v>404</v>
      </c>
      <c r="AR77" s="56">
        <v>667</v>
      </c>
      <c r="AS77" s="56">
        <f t="shared" si="32"/>
        <v>1071</v>
      </c>
      <c r="AT77" s="82">
        <f t="shared" si="33"/>
        <v>411445.72</v>
      </c>
      <c r="AU77" s="82">
        <v>667667</v>
      </c>
      <c r="AV77" s="63">
        <v>529</v>
      </c>
      <c r="AW77" s="63">
        <v>1600</v>
      </c>
      <c r="AX77" s="63">
        <f t="shared" si="34"/>
        <v>1600</v>
      </c>
      <c r="AY77" s="82">
        <f t="shared" si="35"/>
        <v>1079112.72</v>
      </c>
      <c r="AZ77" s="82">
        <v>681404.9</v>
      </c>
      <c r="BA77" s="109">
        <v>0</v>
      </c>
      <c r="BB77" s="82"/>
      <c r="BC77" s="63">
        <v>1600</v>
      </c>
      <c r="BD77" s="63">
        <v>1550</v>
      </c>
      <c r="BE77" s="63">
        <f t="shared" si="36"/>
        <v>1600</v>
      </c>
      <c r="BF77" s="82">
        <f t="shared" si="37"/>
        <v>1760517.62</v>
      </c>
      <c r="BG77" s="106">
        <v>0</v>
      </c>
      <c r="BH77" s="123">
        <v>0</v>
      </c>
      <c r="BI77" s="136">
        <v>0</v>
      </c>
      <c r="BJ77" s="147">
        <f t="shared" si="38"/>
        <v>1600</v>
      </c>
      <c r="BK77" s="29">
        <f t="shared" si="39"/>
        <v>1600</v>
      </c>
      <c r="BL77" s="123">
        <v>0</v>
      </c>
      <c r="BM77" s="82">
        <f t="shared" si="40"/>
        <v>1760517.62</v>
      </c>
      <c r="BN77" s="29">
        <v>0</v>
      </c>
      <c r="BO77" s="29">
        <v>1600</v>
      </c>
      <c r="BP77" s="63">
        <f t="shared" si="41"/>
        <v>1600</v>
      </c>
      <c r="BQ77" s="82">
        <f t="shared" si="42"/>
        <v>1760517.62</v>
      </c>
      <c r="BR77" s="82">
        <v>0</v>
      </c>
      <c r="BS77" s="63"/>
      <c r="BT77" s="82"/>
      <c r="BU77" s="63">
        <v>1600</v>
      </c>
      <c r="BV77" s="63">
        <v>1600</v>
      </c>
      <c r="BW77" s="63">
        <f t="shared" si="43"/>
        <v>1600</v>
      </c>
      <c r="BX77" s="82">
        <f t="shared" si="44"/>
        <v>1760517.62</v>
      </c>
      <c r="BY77" s="162"/>
      <c r="BZ77" s="166"/>
      <c r="CA77" s="82">
        <f t="shared" si="45"/>
        <v>1760517.62</v>
      </c>
      <c r="CB77" s="63">
        <f t="shared" si="46"/>
        <v>1600</v>
      </c>
      <c r="CC77" s="82">
        <f t="shared" si="47"/>
        <v>1760517.62</v>
      </c>
      <c r="CD77" s="63">
        <f t="shared" si="48"/>
        <v>100</v>
      </c>
      <c r="CE77" s="63">
        <f t="shared" si="49"/>
        <v>100</v>
      </c>
      <c r="CF77" s="56">
        <v>151</v>
      </c>
      <c r="CG77" s="56">
        <f t="shared" si="50"/>
        <v>151</v>
      </c>
      <c r="CH77" s="56">
        <v>253</v>
      </c>
      <c r="CI77" s="82">
        <f t="shared" si="51"/>
        <v>153782.93</v>
      </c>
      <c r="CJ77" s="82">
        <v>257662.79</v>
      </c>
      <c r="CK77" s="63">
        <f t="shared" si="52"/>
        <v>100</v>
      </c>
      <c r="CL77" s="21">
        <f t="shared" si="53"/>
        <v>0</v>
      </c>
      <c r="CM77" s="56">
        <f t="shared" si="54"/>
        <v>0</v>
      </c>
      <c r="CN77" s="56">
        <f t="shared" si="55"/>
        <v>0</v>
      </c>
    </row>
    <row r="78" spans="1:92" s="21" customFormat="1" ht="12" customHeight="1">
      <c r="A78" s="62">
        <v>2180101</v>
      </c>
      <c r="B78" s="9" t="s">
        <v>25</v>
      </c>
      <c r="C78" s="60">
        <v>5000</v>
      </c>
      <c r="D78" s="60"/>
      <c r="E78" s="60"/>
      <c r="F78" s="61"/>
      <c r="G78" s="61"/>
      <c r="H78" s="61"/>
      <c r="I78" s="61"/>
      <c r="J78" s="61"/>
      <c r="K78" s="61"/>
      <c r="L78" s="61"/>
      <c r="M78" s="63"/>
      <c r="N78" s="62"/>
      <c r="O78" s="66"/>
      <c r="P78" s="66"/>
      <c r="Q78" s="63"/>
      <c r="R78" s="56"/>
      <c r="S78" s="56"/>
      <c r="T78" s="56"/>
      <c r="U78" s="63"/>
      <c r="V78" s="56"/>
      <c r="W78" s="56"/>
      <c r="X78" s="63"/>
      <c r="Y78" s="63"/>
      <c r="Z78" s="64"/>
      <c r="AA78" s="63"/>
      <c r="AB78" s="63"/>
      <c r="AC78" s="101">
        <v>6038977.449999998</v>
      </c>
      <c r="AD78" s="56">
        <v>0</v>
      </c>
      <c r="AE78" s="56"/>
      <c r="AF78" s="56">
        <v>1325</v>
      </c>
      <c r="AG78" s="56"/>
      <c r="AH78" s="56"/>
      <c r="AI78" s="56">
        <v>600</v>
      </c>
      <c r="AJ78" s="56">
        <v>547752</v>
      </c>
      <c r="AK78" s="56">
        <v>1288</v>
      </c>
      <c r="AL78" s="56">
        <v>500</v>
      </c>
      <c r="AM78" s="56">
        <f t="shared" si="30"/>
        <v>1825</v>
      </c>
      <c r="AN78" s="93">
        <v>2325</v>
      </c>
      <c r="AO78" s="56"/>
      <c r="AP78" s="56">
        <v>2123</v>
      </c>
      <c r="AQ78" s="56">
        <f t="shared" si="31"/>
        <v>1013</v>
      </c>
      <c r="AR78" s="56">
        <v>909</v>
      </c>
      <c r="AS78" s="56">
        <f t="shared" si="32"/>
        <v>1922</v>
      </c>
      <c r="AT78" s="82">
        <f t="shared" si="33"/>
        <v>924787.96</v>
      </c>
      <c r="AU78" s="82">
        <v>824149.08</v>
      </c>
      <c r="AV78" s="63">
        <v>694</v>
      </c>
      <c r="AW78" s="63">
        <v>2825</v>
      </c>
      <c r="AX78" s="63">
        <f t="shared" si="34"/>
        <v>2616</v>
      </c>
      <c r="AY78" s="82">
        <f t="shared" si="35"/>
        <v>1748937.04</v>
      </c>
      <c r="AZ78" s="82">
        <v>952712.93</v>
      </c>
      <c r="BA78" s="112">
        <v>578</v>
      </c>
      <c r="BB78" s="82"/>
      <c r="BC78" s="63">
        <v>3325</v>
      </c>
      <c r="BD78" s="63">
        <v>2825</v>
      </c>
      <c r="BE78" s="63">
        <f t="shared" si="36"/>
        <v>3194</v>
      </c>
      <c r="BF78" s="82">
        <f t="shared" si="37"/>
        <v>2701649.97</v>
      </c>
      <c r="BG78" s="112">
        <v>797009.98</v>
      </c>
      <c r="BH78" s="121">
        <v>512</v>
      </c>
      <c r="BI78" s="138">
        <v>500</v>
      </c>
      <c r="BJ78" s="150">
        <f t="shared" si="38"/>
        <v>3825</v>
      </c>
      <c r="BK78" s="29">
        <f t="shared" si="39"/>
        <v>3706</v>
      </c>
      <c r="BL78" s="122">
        <v>705268.22</v>
      </c>
      <c r="BM78" s="82">
        <f t="shared" si="40"/>
        <v>3498659.95</v>
      </c>
      <c r="BN78" s="115">
        <v>506</v>
      </c>
      <c r="BO78" s="115">
        <v>4181</v>
      </c>
      <c r="BP78" s="63">
        <f t="shared" si="41"/>
        <v>4212</v>
      </c>
      <c r="BQ78" s="82">
        <f t="shared" si="42"/>
        <v>4203928.17</v>
      </c>
      <c r="BR78" s="82">
        <v>696994.76</v>
      </c>
      <c r="BS78" s="153">
        <v>583</v>
      </c>
      <c r="BT78" s="154">
        <v>798481.42</v>
      </c>
      <c r="BU78" s="63">
        <v>4685</v>
      </c>
      <c r="BV78" s="63">
        <v>4930</v>
      </c>
      <c r="BW78" s="63">
        <f t="shared" si="43"/>
        <v>4795</v>
      </c>
      <c r="BX78" s="82">
        <f t="shared" si="44"/>
        <v>4900922.93</v>
      </c>
      <c r="BY78" s="163">
        <v>215</v>
      </c>
      <c r="BZ78" s="165">
        <v>338577.9</v>
      </c>
      <c r="CA78" s="82">
        <f t="shared" si="45"/>
        <v>5699404.35</v>
      </c>
      <c r="CB78" s="63">
        <f t="shared" si="46"/>
        <v>5010</v>
      </c>
      <c r="CC78" s="82">
        <f t="shared" si="47"/>
        <v>6037982.25</v>
      </c>
      <c r="CD78" s="63">
        <f t="shared" si="48"/>
        <v>101.62271805273835</v>
      </c>
      <c r="CE78" s="63">
        <f t="shared" si="49"/>
        <v>100.2</v>
      </c>
      <c r="CF78" s="56">
        <v>725</v>
      </c>
      <c r="CG78" s="56">
        <f t="shared" si="50"/>
        <v>600</v>
      </c>
      <c r="CH78" s="56">
        <v>413</v>
      </c>
      <c r="CI78" s="82">
        <f t="shared" si="51"/>
        <v>547752</v>
      </c>
      <c r="CJ78" s="82">
        <v>377035.96</v>
      </c>
      <c r="CK78" s="63">
        <f t="shared" si="52"/>
        <v>82.75862068965517</v>
      </c>
      <c r="CL78" s="21">
        <f t="shared" si="53"/>
        <v>369</v>
      </c>
      <c r="CM78" s="56">
        <f t="shared" si="54"/>
        <v>80</v>
      </c>
      <c r="CN78" s="56">
        <f t="shared" si="55"/>
        <v>-10</v>
      </c>
    </row>
    <row r="79" spans="1:92" s="21" customFormat="1" ht="13.5" customHeight="1">
      <c r="A79" s="62">
        <v>2190101</v>
      </c>
      <c r="B79" s="3" t="s">
        <v>26</v>
      </c>
      <c r="C79" s="60">
        <v>3000</v>
      </c>
      <c r="D79" s="60"/>
      <c r="E79" s="60"/>
      <c r="F79" s="61"/>
      <c r="G79" s="61"/>
      <c r="H79" s="61"/>
      <c r="I79" s="61"/>
      <c r="J79" s="61"/>
      <c r="K79" s="61"/>
      <c r="L79" s="61"/>
      <c r="M79" s="63"/>
      <c r="N79" s="62"/>
      <c r="O79" s="66"/>
      <c r="P79" s="66"/>
      <c r="Q79" s="63"/>
      <c r="R79" s="56"/>
      <c r="S79" s="56"/>
      <c r="T79" s="56"/>
      <c r="U79" s="63"/>
      <c r="V79" s="56"/>
      <c r="W79" s="56"/>
      <c r="X79" s="63"/>
      <c r="Y79" s="63"/>
      <c r="Z79" s="64"/>
      <c r="AA79" s="63"/>
      <c r="AB79" s="63"/>
      <c r="AC79" s="102">
        <v>3144733.5</v>
      </c>
      <c r="AD79" s="56">
        <v>0</v>
      </c>
      <c r="AE79" s="56"/>
      <c r="AF79" s="56">
        <v>650</v>
      </c>
      <c r="AG79" s="56"/>
      <c r="AH79" s="56"/>
      <c r="AI79" s="56">
        <v>253</v>
      </c>
      <c r="AJ79" s="56">
        <v>215075.3</v>
      </c>
      <c r="AK79" s="56">
        <v>452</v>
      </c>
      <c r="AL79" s="56">
        <v>400</v>
      </c>
      <c r="AM79" s="56">
        <f t="shared" si="30"/>
        <v>1050</v>
      </c>
      <c r="AN79" s="94">
        <v>1295</v>
      </c>
      <c r="AO79" s="56"/>
      <c r="AP79" s="56">
        <v>1273</v>
      </c>
      <c r="AQ79" s="56">
        <f t="shared" si="31"/>
        <v>649</v>
      </c>
      <c r="AR79" s="56">
        <v>405</v>
      </c>
      <c r="AS79" s="56">
        <f t="shared" si="32"/>
        <v>1054</v>
      </c>
      <c r="AT79" s="82">
        <f t="shared" si="33"/>
        <v>551908.12</v>
      </c>
      <c r="AU79" s="82">
        <v>340929.48</v>
      </c>
      <c r="AV79" s="63">
        <v>643</v>
      </c>
      <c r="AW79" s="63">
        <v>2548</v>
      </c>
      <c r="AX79" s="63">
        <f t="shared" si="34"/>
        <v>1697</v>
      </c>
      <c r="AY79" s="82">
        <f t="shared" si="35"/>
        <v>892837.6</v>
      </c>
      <c r="AZ79" s="82">
        <v>743512.82</v>
      </c>
      <c r="BA79" s="109">
        <v>659</v>
      </c>
      <c r="BB79" s="82"/>
      <c r="BC79" s="63">
        <v>3000</v>
      </c>
      <c r="BD79" s="63">
        <v>2280</v>
      </c>
      <c r="BE79" s="63">
        <f t="shared" si="36"/>
        <v>2356</v>
      </c>
      <c r="BF79" s="82">
        <f t="shared" si="37"/>
        <v>1636350.42</v>
      </c>
      <c r="BG79" s="106">
        <v>762660.7</v>
      </c>
      <c r="BH79" s="121">
        <v>659</v>
      </c>
      <c r="BI79" s="136">
        <v>0</v>
      </c>
      <c r="BJ79" s="150">
        <f t="shared" si="38"/>
        <v>3000</v>
      </c>
      <c r="BK79" s="29">
        <f t="shared" si="39"/>
        <v>3015</v>
      </c>
      <c r="BL79" s="122">
        <v>759798.4</v>
      </c>
      <c r="BM79" s="82">
        <f t="shared" si="40"/>
        <v>2399011.12</v>
      </c>
      <c r="BN79" s="115">
        <v>2</v>
      </c>
      <c r="BO79" s="115">
        <v>3000</v>
      </c>
      <c r="BP79" s="63">
        <f t="shared" si="41"/>
        <v>3017</v>
      </c>
      <c r="BQ79" s="82">
        <f t="shared" si="42"/>
        <v>3158809.52</v>
      </c>
      <c r="BR79" s="82">
        <v>2305.9</v>
      </c>
      <c r="BS79" s="63"/>
      <c r="BT79" s="82"/>
      <c r="BU79" s="63">
        <v>3000</v>
      </c>
      <c r="BV79" s="63">
        <v>3000</v>
      </c>
      <c r="BW79" s="63">
        <f t="shared" si="43"/>
        <v>3017</v>
      </c>
      <c r="BX79" s="82">
        <f t="shared" si="44"/>
        <v>3161115.42</v>
      </c>
      <c r="BY79" s="162"/>
      <c r="BZ79" s="166"/>
      <c r="CA79" s="82">
        <f t="shared" si="45"/>
        <v>3161115.42</v>
      </c>
      <c r="CB79" s="63">
        <f t="shared" si="46"/>
        <v>3017</v>
      </c>
      <c r="CC79" s="82">
        <f t="shared" si="47"/>
        <v>3161115.42</v>
      </c>
      <c r="CD79" s="63">
        <f t="shared" si="48"/>
        <v>100.56666666666668</v>
      </c>
      <c r="CE79" s="63">
        <f t="shared" si="49"/>
        <v>100.56666666666668</v>
      </c>
      <c r="CF79" s="56">
        <v>250</v>
      </c>
      <c r="CG79" s="56">
        <f t="shared" si="50"/>
        <v>253</v>
      </c>
      <c r="CH79" s="56">
        <v>396</v>
      </c>
      <c r="CI79" s="82">
        <f t="shared" si="51"/>
        <v>215075.3</v>
      </c>
      <c r="CJ79" s="82">
        <v>336832.82</v>
      </c>
      <c r="CK79" s="63">
        <f t="shared" si="52"/>
        <v>101.2</v>
      </c>
      <c r="CL79" s="21">
        <f t="shared" si="53"/>
        <v>-192</v>
      </c>
      <c r="CM79" s="56">
        <f t="shared" si="54"/>
        <v>17</v>
      </c>
      <c r="CN79" s="56">
        <f t="shared" si="55"/>
        <v>-17</v>
      </c>
    </row>
    <row r="80" spans="1:92" s="21" customFormat="1" ht="15">
      <c r="A80" s="62">
        <v>2220101</v>
      </c>
      <c r="B80" s="3" t="s">
        <v>27</v>
      </c>
      <c r="C80" s="60">
        <v>2700</v>
      </c>
      <c r="D80" s="60"/>
      <c r="E80" s="60"/>
      <c r="F80" s="61"/>
      <c r="G80" s="61"/>
      <c r="H80" s="61"/>
      <c r="I80" s="61"/>
      <c r="J80" s="61"/>
      <c r="K80" s="61"/>
      <c r="L80" s="61"/>
      <c r="M80" s="63"/>
      <c r="N80" s="62"/>
      <c r="O80" s="66"/>
      <c r="P80" s="66"/>
      <c r="Q80" s="63"/>
      <c r="R80" s="56"/>
      <c r="S80" s="56"/>
      <c r="T80" s="56"/>
      <c r="U80" s="63"/>
      <c r="V80" s="56"/>
      <c r="W80" s="56"/>
      <c r="X80" s="63"/>
      <c r="Y80" s="63"/>
      <c r="Z80" s="64"/>
      <c r="AA80" s="63"/>
      <c r="AB80" s="63"/>
      <c r="AC80" s="98">
        <v>2795357.7399999998</v>
      </c>
      <c r="AD80" s="56">
        <v>241</v>
      </c>
      <c r="AE80" s="56"/>
      <c r="AF80" s="56">
        <v>725</v>
      </c>
      <c r="AG80" s="56">
        <v>224</v>
      </c>
      <c r="AH80" s="56">
        <v>182952</v>
      </c>
      <c r="AI80" s="56">
        <v>219</v>
      </c>
      <c r="AJ80" s="56">
        <v>178868.25</v>
      </c>
      <c r="AK80" s="56">
        <v>826</v>
      </c>
      <c r="AL80" s="56">
        <v>242</v>
      </c>
      <c r="AM80" s="56">
        <f t="shared" si="30"/>
        <v>967</v>
      </c>
      <c r="AN80" s="93">
        <v>1273</v>
      </c>
      <c r="AO80" s="56"/>
      <c r="AP80" s="56">
        <v>1045</v>
      </c>
      <c r="AQ80" s="56">
        <f t="shared" si="31"/>
        <v>789</v>
      </c>
      <c r="AR80" s="56">
        <v>190</v>
      </c>
      <c r="AS80" s="56">
        <f t="shared" si="32"/>
        <v>979</v>
      </c>
      <c r="AT80" s="82">
        <f t="shared" si="33"/>
        <v>644415.75</v>
      </c>
      <c r="AU80" s="82">
        <v>153563.7</v>
      </c>
      <c r="AV80" s="63">
        <v>160</v>
      </c>
      <c r="AW80" s="63">
        <v>1563</v>
      </c>
      <c r="AX80" s="63">
        <f t="shared" si="34"/>
        <v>1139</v>
      </c>
      <c r="AY80" s="82">
        <f t="shared" si="35"/>
        <v>797979.45</v>
      </c>
      <c r="AZ80" s="82">
        <v>187451.2</v>
      </c>
      <c r="BA80" s="112">
        <v>201</v>
      </c>
      <c r="BB80" s="82"/>
      <c r="BC80" s="63">
        <v>1779</v>
      </c>
      <c r="BD80" s="63">
        <v>1280</v>
      </c>
      <c r="BE80" s="63">
        <f t="shared" si="36"/>
        <v>1340</v>
      </c>
      <c r="BF80" s="82">
        <f t="shared" si="37"/>
        <v>985430.6499999999</v>
      </c>
      <c r="BG80" s="112">
        <v>235485.57</v>
      </c>
      <c r="BH80" s="121">
        <v>239</v>
      </c>
      <c r="BI80" s="138">
        <v>230</v>
      </c>
      <c r="BJ80" s="150">
        <f t="shared" si="38"/>
        <v>2009</v>
      </c>
      <c r="BK80" s="29">
        <f t="shared" si="39"/>
        <v>1579</v>
      </c>
      <c r="BL80" s="122">
        <v>280005.23</v>
      </c>
      <c r="BM80" s="82">
        <f t="shared" si="40"/>
        <v>1220916.22</v>
      </c>
      <c r="BN80" s="115">
        <v>198</v>
      </c>
      <c r="BO80" s="115">
        <v>2009</v>
      </c>
      <c r="BP80" s="63">
        <f t="shared" si="41"/>
        <v>1777</v>
      </c>
      <c r="BQ80" s="82">
        <f t="shared" si="42"/>
        <v>1500921.45</v>
      </c>
      <c r="BR80" s="82">
        <v>231970.86</v>
      </c>
      <c r="BS80" s="153">
        <v>232</v>
      </c>
      <c r="BT80" s="154">
        <v>271804.24</v>
      </c>
      <c r="BU80" s="63">
        <v>2250</v>
      </c>
      <c r="BV80" s="63">
        <v>2482</v>
      </c>
      <c r="BW80" s="63">
        <f t="shared" si="43"/>
        <v>2009</v>
      </c>
      <c r="BX80" s="82">
        <f t="shared" si="44"/>
        <v>1732892.31</v>
      </c>
      <c r="BY80" s="163">
        <v>291</v>
      </c>
      <c r="BZ80" s="165">
        <v>394028.55</v>
      </c>
      <c r="CA80" s="82">
        <f t="shared" si="45"/>
        <v>2004696.55</v>
      </c>
      <c r="CB80" s="63">
        <f t="shared" si="46"/>
        <v>2300</v>
      </c>
      <c r="CC80" s="82">
        <f t="shared" si="47"/>
        <v>2398725.1</v>
      </c>
      <c r="CD80" s="63">
        <f t="shared" si="48"/>
        <v>92.66720386784851</v>
      </c>
      <c r="CE80" s="63">
        <f t="shared" si="49"/>
        <v>85.18518518518519</v>
      </c>
      <c r="CF80" s="56">
        <v>483</v>
      </c>
      <c r="CG80" s="56">
        <v>438</v>
      </c>
      <c r="CH80" s="56">
        <v>351</v>
      </c>
      <c r="CI80" s="82">
        <v>357736.5</v>
      </c>
      <c r="CJ80" s="82">
        <v>286679.25</v>
      </c>
      <c r="CK80" s="63">
        <f t="shared" si="52"/>
        <v>90.6832298136646</v>
      </c>
      <c r="CL80" s="21">
        <f t="shared" si="53"/>
        <v>-223</v>
      </c>
      <c r="CM80" s="56">
        <f t="shared" si="54"/>
        <v>-182</v>
      </c>
      <c r="CN80" s="56">
        <f t="shared" si="55"/>
        <v>400</v>
      </c>
    </row>
    <row r="81" spans="1:92" s="21" customFormat="1" ht="15">
      <c r="A81" s="62">
        <v>2230101</v>
      </c>
      <c r="B81" s="3" t="s">
        <v>28</v>
      </c>
      <c r="C81" s="60">
        <v>3300</v>
      </c>
      <c r="D81" s="60"/>
      <c r="E81" s="60"/>
      <c r="F81" s="61"/>
      <c r="G81" s="61"/>
      <c r="H81" s="61"/>
      <c r="I81" s="61"/>
      <c r="J81" s="61"/>
      <c r="K81" s="61"/>
      <c r="L81" s="61"/>
      <c r="M81" s="63"/>
      <c r="N81" s="62"/>
      <c r="O81" s="66"/>
      <c r="P81" s="66"/>
      <c r="Q81" s="63"/>
      <c r="R81" s="56"/>
      <c r="S81" s="63"/>
      <c r="T81" s="56"/>
      <c r="U81" s="63"/>
      <c r="V81" s="56"/>
      <c r="W81" s="56"/>
      <c r="X81" s="63"/>
      <c r="Y81" s="63"/>
      <c r="Z81" s="64"/>
      <c r="AA81" s="63"/>
      <c r="AB81" s="63"/>
      <c r="AC81" s="98">
        <v>4123534.44</v>
      </c>
      <c r="AD81" s="56">
        <v>275</v>
      </c>
      <c r="AE81" s="56"/>
      <c r="AF81" s="56">
        <v>825</v>
      </c>
      <c r="AG81" s="56">
        <v>180</v>
      </c>
      <c r="AH81" s="56">
        <v>169718.4</v>
      </c>
      <c r="AI81" s="56">
        <v>275</v>
      </c>
      <c r="AJ81" s="56">
        <v>259292</v>
      </c>
      <c r="AK81" s="56">
        <v>742</v>
      </c>
      <c r="AL81" s="56">
        <v>275</v>
      </c>
      <c r="AM81" s="56">
        <f t="shared" si="30"/>
        <v>1100</v>
      </c>
      <c r="AN81" s="94">
        <v>1200</v>
      </c>
      <c r="AO81" s="56"/>
      <c r="AP81" s="56">
        <v>927</v>
      </c>
      <c r="AQ81" s="56">
        <f t="shared" si="31"/>
        <v>720</v>
      </c>
      <c r="AR81" s="56">
        <v>178</v>
      </c>
      <c r="AS81" s="56">
        <f t="shared" si="32"/>
        <v>898</v>
      </c>
      <c r="AT81" s="82">
        <f t="shared" si="33"/>
        <v>678873.6000000001</v>
      </c>
      <c r="AU81" s="82">
        <v>166273.36</v>
      </c>
      <c r="AV81" s="63">
        <v>193</v>
      </c>
      <c r="AW81" s="63">
        <v>1500</v>
      </c>
      <c r="AX81" s="63">
        <f t="shared" si="34"/>
        <v>1091</v>
      </c>
      <c r="AY81" s="82">
        <f t="shared" si="35"/>
        <v>845146.9600000001</v>
      </c>
      <c r="AZ81" s="82">
        <v>263056.36</v>
      </c>
      <c r="BA81" s="109">
        <v>116</v>
      </c>
      <c r="BB81" s="82"/>
      <c r="BC81" s="63">
        <v>1800</v>
      </c>
      <c r="BD81" s="63">
        <v>1207</v>
      </c>
      <c r="BE81" s="63">
        <f t="shared" si="36"/>
        <v>1207</v>
      </c>
      <c r="BF81" s="82">
        <f t="shared" si="37"/>
        <v>1108203.32</v>
      </c>
      <c r="BG81" s="106">
        <v>158365.52</v>
      </c>
      <c r="BH81" s="121">
        <v>424</v>
      </c>
      <c r="BI81" s="138">
        <v>470</v>
      </c>
      <c r="BJ81" s="150">
        <f t="shared" si="38"/>
        <v>2270</v>
      </c>
      <c r="BK81" s="29">
        <f t="shared" si="39"/>
        <v>1631</v>
      </c>
      <c r="BL81" s="122">
        <v>578853.28</v>
      </c>
      <c r="BM81" s="82">
        <f t="shared" si="40"/>
        <v>1266568.84</v>
      </c>
      <c r="BN81" s="115">
        <v>363</v>
      </c>
      <c r="BO81" s="115">
        <v>2100</v>
      </c>
      <c r="BP81" s="63">
        <f t="shared" si="41"/>
        <v>1994</v>
      </c>
      <c r="BQ81" s="82">
        <f t="shared" si="42"/>
        <v>1845422.12</v>
      </c>
      <c r="BR81" s="82">
        <v>495574.86</v>
      </c>
      <c r="BS81" s="153">
        <v>306</v>
      </c>
      <c r="BT81" s="154">
        <v>417757.32</v>
      </c>
      <c r="BU81" s="63">
        <v>2400</v>
      </c>
      <c r="BV81" s="63">
        <v>2700</v>
      </c>
      <c r="BW81" s="63">
        <f t="shared" si="43"/>
        <v>2300</v>
      </c>
      <c r="BX81" s="82">
        <f t="shared" si="44"/>
        <v>2340996.98</v>
      </c>
      <c r="BY81" s="163">
        <v>331</v>
      </c>
      <c r="BZ81" s="165">
        <v>520034.1</v>
      </c>
      <c r="CA81" s="82">
        <f t="shared" si="45"/>
        <v>2758754.3</v>
      </c>
      <c r="CB81" s="63">
        <f t="shared" si="46"/>
        <v>2631</v>
      </c>
      <c r="CC81" s="82">
        <f t="shared" si="47"/>
        <v>3278788.4</v>
      </c>
      <c r="CD81" s="63">
        <f t="shared" si="48"/>
        <v>97.44444444444444</v>
      </c>
      <c r="CE81" s="63">
        <f t="shared" si="49"/>
        <v>79.72727272727272</v>
      </c>
      <c r="CF81" s="56">
        <v>502</v>
      </c>
      <c r="CG81" s="56">
        <f t="shared" si="50"/>
        <v>455</v>
      </c>
      <c r="CH81" s="56">
        <v>265</v>
      </c>
      <c r="CI81" s="82">
        <f>AH81+AJ81</f>
        <v>429010.4</v>
      </c>
      <c r="CJ81" s="82">
        <v>249863.2</v>
      </c>
      <c r="CK81" s="63">
        <f t="shared" si="52"/>
        <v>90.63745019920319</v>
      </c>
      <c r="CL81" s="21">
        <f t="shared" si="53"/>
        <v>-293</v>
      </c>
      <c r="CM81" s="56">
        <f t="shared" si="54"/>
        <v>-69</v>
      </c>
      <c r="CN81" s="56">
        <f t="shared" si="55"/>
        <v>669</v>
      </c>
    </row>
    <row r="82" spans="1:92" s="21" customFormat="1" ht="15">
      <c r="A82" s="62">
        <v>2240101</v>
      </c>
      <c r="B82" s="3" t="s">
        <v>29</v>
      </c>
      <c r="C82" s="60">
        <v>2400</v>
      </c>
      <c r="D82" s="60"/>
      <c r="E82" s="60"/>
      <c r="F82" s="61"/>
      <c r="G82" s="61"/>
      <c r="H82" s="61"/>
      <c r="I82" s="61"/>
      <c r="J82" s="61"/>
      <c r="K82" s="61"/>
      <c r="L82" s="61"/>
      <c r="M82" s="63"/>
      <c r="N82" s="62"/>
      <c r="O82" s="66"/>
      <c r="P82" s="66"/>
      <c r="Q82" s="63"/>
      <c r="R82" s="56"/>
      <c r="S82" s="56"/>
      <c r="T82" s="56"/>
      <c r="U82" s="63"/>
      <c r="V82" s="56"/>
      <c r="W82" s="56"/>
      <c r="X82" s="63"/>
      <c r="Y82" s="63"/>
      <c r="Z82" s="64"/>
      <c r="AA82" s="63"/>
      <c r="AB82" s="63"/>
      <c r="AC82" s="101">
        <v>2879062.45</v>
      </c>
      <c r="AD82" s="56">
        <v>0</v>
      </c>
      <c r="AE82" s="56"/>
      <c r="AF82" s="56">
        <v>480</v>
      </c>
      <c r="AG82" s="56"/>
      <c r="AH82" s="56"/>
      <c r="AI82" s="56">
        <v>157</v>
      </c>
      <c r="AJ82" s="56">
        <v>147553.31</v>
      </c>
      <c r="AK82" s="56">
        <v>424</v>
      </c>
      <c r="AL82" s="56">
        <v>240</v>
      </c>
      <c r="AM82" s="56">
        <f t="shared" si="30"/>
        <v>720</v>
      </c>
      <c r="AN82" s="93">
        <v>889</v>
      </c>
      <c r="AO82" s="56"/>
      <c r="AP82" s="56">
        <v>697</v>
      </c>
      <c r="AQ82" s="56">
        <f t="shared" si="31"/>
        <v>399</v>
      </c>
      <c r="AR82" s="56">
        <v>242</v>
      </c>
      <c r="AS82" s="56">
        <f t="shared" si="32"/>
        <v>641</v>
      </c>
      <c r="AT82" s="82">
        <f t="shared" si="33"/>
        <v>374992.17</v>
      </c>
      <c r="AU82" s="82">
        <v>224832.52</v>
      </c>
      <c r="AV82" s="63">
        <v>242</v>
      </c>
      <c r="AW82" s="63">
        <v>1222</v>
      </c>
      <c r="AX82" s="63">
        <f t="shared" si="34"/>
        <v>883</v>
      </c>
      <c r="AY82" s="82">
        <f t="shared" si="35"/>
        <v>599824.69</v>
      </c>
      <c r="AZ82" s="82">
        <v>311097.13</v>
      </c>
      <c r="BA82" s="112">
        <v>319</v>
      </c>
      <c r="BB82" s="82"/>
      <c r="BC82" s="63">
        <v>1462</v>
      </c>
      <c r="BD82" s="63">
        <v>1202</v>
      </c>
      <c r="BE82" s="63">
        <f t="shared" si="36"/>
        <v>1202</v>
      </c>
      <c r="BF82" s="82">
        <f t="shared" si="37"/>
        <v>910921.82</v>
      </c>
      <c r="BG82" s="112">
        <v>413867.41000000003</v>
      </c>
      <c r="BH82" s="121">
        <v>213</v>
      </c>
      <c r="BI82" s="138">
        <v>306</v>
      </c>
      <c r="BJ82" s="150">
        <f t="shared" si="38"/>
        <v>1768</v>
      </c>
      <c r="BK82" s="29">
        <f t="shared" si="39"/>
        <v>1415</v>
      </c>
      <c r="BL82" s="122">
        <v>276344.07</v>
      </c>
      <c r="BM82" s="82">
        <f t="shared" si="40"/>
        <v>1324789.23</v>
      </c>
      <c r="BN82" s="115">
        <v>242</v>
      </c>
      <c r="BO82" s="115">
        <v>1725</v>
      </c>
      <c r="BP82" s="63">
        <f t="shared" si="41"/>
        <v>1657</v>
      </c>
      <c r="BQ82" s="82">
        <f t="shared" si="42"/>
        <v>1601133.3</v>
      </c>
      <c r="BR82" s="82">
        <v>313968.38</v>
      </c>
      <c r="BS82" s="153">
        <v>261</v>
      </c>
      <c r="BT82" s="154">
        <v>338618.79</v>
      </c>
      <c r="BU82" s="63">
        <v>2173</v>
      </c>
      <c r="BV82" s="63">
        <v>2361</v>
      </c>
      <c r="BW82" s="63">
        <f t="shared" si="43"/>
        <v>1918</v>
      </c>
      <c r="BX82" s="82">
        <f t="shared" si="44"/>
        <v>1915101.6800000002</v>
      </c>
      <c r="BY82" s="163">
        <v>271</v>
      </c>
      <c r="BZ82" s="165">
        <v>404088.1</v>
      </c>
      <c r="CA82" s="82">
        <f t="shared" si="45"/>
        <v>2253720.47</v>
      </c>
      <c r="CB82" s="63">
        <f t="shared" si="46"/>
        <v>2189</v>
      </c>
      <c r="CC82" s="82">
        <f t="shared" si="47"/>
        <v>2657808.5700000003</v>
      </c>
      <c r="CD82" s="63">
        <f t="shared" si="48"/>
        <v>92.7149512918255</v>
      </c>
      <c r="CE82" s="63">
        <f t="shared" si="49"/>
        <v>91.20833333333334</v>
      </c>
      <c r="CF82" s="56">
        <v>116</v>
      </c>
      <c r="CG82" s="56">
        <f t="shared" si="50"/>
        <v>157</v>
      </c>
      <c r="CH82" s="56">
        <v>242</v>
      </c>
      <c r="CI82" s="82">
        <f>AH82+AJ82</f>
        <v>147553.31</v>
      </c>
      <c r="CJ82" s="82">
        <v>227438.86</v>
      </c>
      <c r="CK82" s="63">
        <f t="shared" si="52"/>
        <v>135.3448275862069</v>
      </c>
      <c r="CL82" s="21">
        <f t="shared" si="53"/>
        <v>-20</v>
      </c>
      <c r="CM82" s="56">
        <f t="shared" si="54"/>
        <v>-172</v>
      </c>
      <c r="CN82" s="56">
        <f t="shared" si="55"/>
        <v>211</v>
      </c>
    </row>
    <row r="83" spans="1:92" s="21" customFormat="1" ht="15">
      <c r="A83" s="62">
        <v>2250101</v>
      </c>
      <c r="B83" s="3" t="s">
        <v>30</v>
      </c>
      <c r="C83" s="60">
        <v>3000</v>
      </c>
      <c r="D83" s="60"/>
      <c r="E83" s="60"/>
      <c r="F83" s="61"/>
      <c r="G83" s="61"/>
      <c r="H83" s="61"/>
      <c r="I83" s="61"/>
      <c r="J83" s="61"/>
      <c r="K83" s="61"/>
      <c r="L83" s="61"/>
      <c r="M83" s="63"/>
      <c r="N83" s="62"/>
      <c r="O83" s="66"/>
      <c r="P83" s="66"/>
      <c r="Q83" s="63"/>
      <c r="R83" s="56"/>
      <c r="S83" s="56"/>
      <c r="T83" s="56"/>
      <c r="U83" s="63"/>
      <c r="V83" s="56"/>
      <c r="W83" s="56"/>
      <c r="X83" s="63"/>
      <c r="Y83" s="63"/>
      <c r="Z83" s="64"/>
      <c r="AA83" s="63"/>
      <c r="AB83" s="63"/>
      <c r="AC83" s="102">
        <v>3495434.22</v>
      </c>
      <c r="AD83" s="56">
        <v>0</v>
      </c>
      <c r="AE83" s="56"/>
      <c r="AF83" s="56">
        <v>600</v>
      </c>
      <c r="AG83" s="56"/>
      <c r="AH83" s="56"/>
      <c r="AI83" s="56">
        <v>210</v>
      </c>
      <c r="AJ83" s="56">
        <v>195268.5</v>
      </c>
      <c r="AK83" s="56">
        <v>595</v>
      </c>
      <c r="AL83" s="56">
        <v>300</v>
      </c>
      <c r="AM83" s="56">
        <f t="shared" si="30"/>
        <v>900</v>
      </c>
      <c r="AN83" s="94">
        <v>1200</v>
      </c>
      <c r="AO83" s="56"/>
      <c r="AP83" s="56">
        <v>1121</v>
      </c>
      <c r="AQ83" s="56">
        <f t="shared" si="31"/>
        <v>549</v>
      </c>
      <c r="AR83" s="56">
        <v>352</v>
      </c>
      <c r="AS83" s="56">
        <f t="shared" si="32"/>
        <v>901</v>
      </c>
      <c r="AT83" s="82">
        <f t="shared" si="33"/>
        <v>510487.65</v>
      </c>
      <c r="AU83" s="82">
        <v>323864.64</v>
      </c>
      <c r="AV83" s="63">
        <v>296</v>
      </c>
      <c r="AW83" s="63">
        <v>1500</v>
      </c>
      <c r="AX83" s="63">
        <f t="shared" si="34"/>
        <v>1197</v>
      </c>
      <c r="AY83" s="82">
        <f t="shared" si="35"/>
        <v>834352.29</v>
      </c>
      <c r="AZ83" s="82">
        <v>374867.97</v>
      </c>
      <c r="BA83" s="111">
        <v>308</v>
      </c>
      <c r="BB83" s="82"/>
      <c r="BC83" s="63">
        <v>1800</v>
      </c>
      <c r="BD83" s="63">
        <v>1450</v>
      </c>
      <c r="BE83" s="63">
        <f t="shared" si="36"/>
        <v>1505</v>
      </c>
      <c r="BF83" s="82">
        <f t="shared" si="37"/>
        <v>1209220.26</v>
      </c>
      <c r="BG83" s="106">
        <v>390426.96</v>
      </c>
      <c r="BH83" s="121">
        <v>301</v>
      </c>
      <c r="BI83" s="138">
        <v>300</v>
      </c>
      <c r="BJ83" s="150">
        <f t="shared" si="38"/>
        <v>2100</v>
      </c>
      <c r="BK83" s="29">
        <f t="shared" si="39"/>
        <v>1806</v>
      </c>
      <c r="BL83" s="122">
        <v>381553.62</v>
      </c>
      <c r="BM83" s="82">
        <f t="shared" si="40"/>
        <v>1599647.22</v>
      </c>
      <c r="BN83" s="115">
        <v>302</v>
      </c>
      <c r="BO83" s="115">
        <v>2100</v>
      </c>
      <c r="BP83" s="63">
        <f t="shared" si="41"/>
        <v>2108</v>
      </c>
      <c r="BQ83" s="82">
        <f t="shared" si="42"/>
        <v>1981200.8399999999</v>
      </c>
      <c r="BR83" s="82">
        <v>382821.24</v>
      </c>
      <c r="BS83" s="153">
        <v>294</v>
      </c>
      <c r="BT83" s="154">
        <v>372680.28</v>
      </c>
      <c r="BU83" s="63">
        <v>2451</v>
      </c>
      <c r="BV83" s="63">
        <v>2751</v>
      </c>
      <c r="BW83" s="63">
        <f t="shared" si="43"/>
        <v>2402</v>
      </c>
      <c r="BX83" s="82">
        <f t="shared" si="44"/>
        <v>2364022.08</v>
      </c>
      <c r="BY83" s="163">
        <v>313</v>
      </c>
      <c r="BZ83" s="165">
        <v>459446.44</v>
      </c>
      <c r="CA83" s="82">
        <f t="shared" si="45"/>
        <v>2736702.3600000003</v>
      </c>
      <c r="CB83" s="63">
        <f t="shared" si="46"/>
        <v>2715</v>
      </c>
      <c r="CC83" s="82">
        <f t="shared" si="47"/>
        <v>3196148.8000000003</v>
      </c>
      <c r="CD83" s="63">
        <f t="shared" si="48"/>
        <v>98.69138495092693</v>
      </c>
      <c r="CE83" s="63">
        <f t="shared" si="49"/>
        <v>90.5</v>
      </c>
      <c r="CF83" s="56">
        <v>300</v>
      </c>
      <c r="CG83" s="56">
        <v>215</v>
      </c>
      <c r="CH83" s="56">
        <v>334</v>
      </c>
      <c r="CI83" s="82">
        <v>199917.75</v>
      </c>
      <c r="CJ83" s="82">
        <v>310569.9</v>
      </c>
      <c r="CK83" s="63">
        <f t="shared" si="52"/>
        <v>71.66666666666667</v>
      </c>
      <c r="CL83" s="21">
        <f t="shared" si="53"/>
        <v>5</v>
      </c>
      <c r="CM83" s="56">
        <f t="shared" si="54"/>
        <v>-36</v>
      </c>
      <c r="CN83" s="56">
        <f t="shared" si="55"/>
        <v>285</v>
      </c>
    </row>
    <row r="84" spans="1:92" s="21" customFormat="1" ht="15">
      <c r="A84" s="62">
        <v>4220101</v>
      </c>
      <c r="B84" s="10" t="s">
        <v>31</v>
      </c>
      <c r="C84" s="60">
        <v>7500</v>
      </c>
      <c r="D84" s="60"/>
      <c r="E84" s="60"/>
      <c r="F84" s="61"/>
      <c r="G84" s="61"/>
      <c r="H84" s="61"/>
      <c r="I84" s="61"/>
      <c r="J84" s="61"/>
      <c r="K84" s="61"/>
      <c r="L84" s="61"/>
      <c r="M84" s="63"/>
      <c r="N84" s="62"/>
      <c r="O84" s="66"/>
      <c r="P84" s="66"/>
      <c r="Q84" s="63"/>
      <c r="R84" s="56"/>
      <c r="S84" s="63"/>
      <c r="T84" s="56"/>
      <c r="U84" s="63"/>
      <c r="V84" s="56"/>
      <c r="W84" s="56"/>
      <c r="X84" s="63"/>
      <c r="Y84" s="63"/>
      <c r="Z84" s="64"/>
      <c r="AA84" s="63"/>
      <c r="AB84" s="63"/>
      <c r="AC84" s="98">
        <v>9811025.02</v>
      </c>
      <c r="AD84" s="56">
        <v>625</v>
      </c>
      <c r="AE84" s="56"/>
      <c r="AF84" s="56">
        <v>1875</v>
      </c>
      <c r="AG84" s="56">
        <v>77</v>
      </c>
      <c r="AH84" s="56">
        <v>72009.63</v>
      </c>
      <c r="AI84" s="56">
        <v>90</v>
      </c>
      <c r="AJ84" s="56">
        <v>84167.1</v>
      </c>
      <c r="AK84" s="56">
        <v>517</v>
      </c>
      <c r="AL84" s="56">
        <v>625</v>
      </c>
      <c r="AM84" s="56">
        <f t="shared" si="30"/>
        <v>2500</v>
      </c>
      <c r="AN84" s="96">
        <v>1610</v>
      </c>
      <c r="AO84" s="56"/>
      <c r="AP84" s="56">
        <v>1005</v>
      </c>
      <c r="AQ84" s="56">
        <f t="shared" si="31"/>
        <v>510</v>
      </c>
      <c r="AR84" s="56">
        <v>473</v>
      </c>
      <c r="AS84" s="56">
        <f t="shared" si="32"/>
        <v>983</v>
      </c>
      <c r="AT84" s="82">
        <f t="shared" si="33"/>
        <v>476946.9</v>
      </c>
      <c r="AU84" s="82">
        <v>439716.69</v>
      </c>
      <c r="AV84" s="63">
        <v>587</v>
      </c>
      <c r="AW84" s="63">
        <v>3737</v>
      </c>
      <c r="AX84" s="63">
        <f t="shared" si="34"/>
        <v>1570</v>
      </c>
      <c r="AY84" s="82">
        <f t="shared" si="35"/>
        <v>916663.5900000001</v>
      </c>
      <c r="AZ84" s="82">
        <v>800343.27</v>
      </c>
      <c r="BA84" s="114">
        <v>354</v>
      </c>
      <c r="BB84" s="82"/>
      <c r="BC84" s="63">
        <v>4362</v>
      </c>
      <c r="BD84" s="63">
        <v>1858</v>
      </c>
      <c r="BE84" s="63">
        <f t="shared" si="36"/>
        <v>1924</v>
      </c>
      <c r="BF84" s="82">
        <f t="shared" si="37"/>
        <v>1717006.86</v>
      </c>
      <c r="BG84" s="114">
        <v>483185.22</v>
      </c>
      <c r="BH84" s="123">
        <v>627</v>
      </c>
      <c r="BI84" s="138">
        <v>625</v>
      </c>
      <c r="BJ84" s="147">
        <f t="shared" si="38"/>
        <v>4987</v>
      </c>
      <c r="BK84" s="29">
        <f t="shared" si="39"/>
        <v>2551</v>
      </c>
      <c r="BL84" s="123">
        <v>854904.86</v>
      </c>
      <c r="BM84" s="82">
        <f t="shared" si="40"/>
        <v>2200192.08</v>
      </c>
      <c r="BN84" s="29">
        <v>358</v>
      </c>
      <c r="BO84" s="29">
        <v>3169</v>
      </c>
      <c r="BP84" s="63">
        <f t="shared" si="41"/>
        <v>2909</v>
      </c>
      <c r="BQ84" s="82">
        <f t="shared" si="42"/>
        <v>3055096.94</v>
      </c>
      <c r="BR84" s="82">
        <v>488125.84</v>
      </c>
      <c r="BS84" s="63">
        <v>301</v>
      </c>
      <c r="BT84" s="82">
        <v>410407.48</v>
      </c>
      <c r="BU84" s="63">
        <v>3794</v>
      </c>
      <c r="BV84" s="63">
        <v>4445</v>
      </c>
      <c r="BW84" s="63">
        <f t="shared" si="43"/>
        <v>3210</v>
      </c>
      <c r="BX84" s="82">
        <f t="shared" si="44"/>
        <v>3543222.78</v>
      </c>
      <c r="BY84" s="162">
        <v>494</v>
      </c>
      <c r="BZ84" s="166">
        <v>774453.68</v>
      </c>
      <c r="CA84" s="82">
        <f t="shared" si="45"/>
        <v>3953630.26</v>
      </c>
      <c r="CB84" s="63">
        <f t="shared" si="46"/>
        <v>3704</v>
      </c>
      <c r="CC84" s="82">
        <f t="shared" si="47"/>
        <v>4728083.9399999995</v>
      </c>
      <c r="CD84" s="63">
        <f t="shared" si="48"/>
        <v>83.32958380202474</v>
      </c>
      <c r="CE84" s="63">
        <f t="shared" si="49"/>
        <v>49.38666666666667</v>
      </c>
      <c r="CF84" s="56">
        <v>702</v>
      </c>
      <c r="CG84" s="56">
        <f t="shared" si="50"/>
        <v>167</v>
      </c>
      <c r="CH84" s="56">
        <v>343</v>
      </c>
      <c r="CI84" s="82">
        <f>AH84+AJ84</f>
        <v>156176.73</v>
      </c>
      <c r="CJ84" s="82">
        <v>320770.17</v>
      </c>
      <c r="CK84" s="63">
        <f t="shared" si="52"/>
        <v>23.78917378917379</v>
      </c>
      <c r="CL84" s="21">
        <f t="shared" si="53"/>
        <v>-1813</v>
      </c>
      <c r="CM84" s="56">
        <f t="shared" si="54"/>
        <v>-741</v>
      </c>
      <c r="CN84" s="56">
        <f t="shared" si="55"/>
        <v>3796</v>
      </c>
    </row>
    <row r="85" spans="1:92" s="21" customFormat="1" ht="15">
      <c r="A85" s="62">
        <v>2270101</v>
      </c>
      <c r="B85" s="3" t="s">
        <v>32</v>
      </c>
      <c r="C85" s="60">
        <v>1300</v>
      </c>
      <c r="D85" s="60"/>
      <c r="E85" s="60"/>
      <c r="F85" s="61"/>
      <c r="G85" s="61"/>
      <c r="H85" s="61"/>
      <c r="I85" s="61"/>
      <c r="J85" s="61"/>
      <c r="K85" s="61"/>
      <c r="L85" s="61"/>
      <c r="M85" s="63"/>
      <c r="N85" s="62"/>
      <c r="O85" s="66"/>
      <c r="P85" s="66"/>
      <c r="Q85" s="63"/>
      <c r="R85" s="56"/>
      <c r="S85" s="56"/>
      <c r="T85" s="56"/>
      <c r="U85" s="63"/>
      <c r="V85" s="56"/>
      <c r="W85" s="56"/>
      <c r="X85" s="63"/>
      <c r="Y85" s="63"/>
      <c r="Z85" s="64"/>
      <c r="AA85" s="63"/>
      <c r="AB85" s="63"/>
      <c r="AC85" s="101">
        <v>1690953.6300000001</v>
      </c>
      <c r="AD85" s="56">
        <v>0</v>
      </c>
      <c r="AE85" s="56"/>
      <c r="AF85" s="56">
        <v>258</v>
      </c>
      <c r="AG85" s="56"/>
      <c r="AH85" s="56"/>
      <c r="AI85" s="56">
        <v>3</v>
      </c>
      <c r="AJ85" s="56">
        <v>3087.63</v>
      </c>
      <c r="AK85" s="56">
        <v>181</v>
      </c>
      <c r="AL85" s="56">
        <v>133</v>
      </c>
      <c r="AM85" s="56">
        <f t="shared" si="30"/>
        <v>391</v>
      </c>
      <c r="AN85" s="93">
        <v>523</v>
      </c>
      <c r="AO85" s="56"/>
      <c r="AP85" s="56">
        <v>315</v>
      </c>
      <c r="AQ85" s="56">
        <f t="shared" si="31"/>
        <v>181</v>
      </c>
      <c r="AR85" s="56">
        <v>131</v>
      </c>
      <c r="AS85" s="56">
        <f t="shared" si="32"/>
        <v>312</v>
      </c>
      <c r="AT85" s="82">
        <f t="shared" si="33"/>
        <v>186287.01</v>
      </c>
      <c r="AU85" s="82">
        <v>132181.62</v>
      </c>
      <c r="AV85" s="63">
        <v>184</v>
      </c>
      <c r="AW85" s="63">
        <v>655</v>
      </c>
      <c r="AX85" s="63">
        <f t="shared" si="34"/>
        <v>496</v>
      </c>
      <c r="AY85" s="82">
        <f t="shared" si="35"/>
        <v>318468.63</v>
      </c>
      <c r="AZ85" s="82">
        <v>255675.36</v>
      </c>
      <c r="BA85" s="109">
        <v>125</v>
      </c>
      <c r="BB85" s="82"/>
      <c r="BC85" s="63">
        <v>781</v>
      </c>
      <c r="BD85" s="63">
        <v>621</v>
      </c>
      <c r="BE85" s="63">
        <f t="shared" si="36"/>
        <v>621</v>
      </c>
      <c r="BF85" s="82">
        <f t="shared" si="37"/>
        <v>574143.99</v>
      </c>
      <c r="BG85" s="112">
        <v>173692.5</v>
      </c>
      <c r="BH85" s="121">
        <v>84</v>
      </c>
      <c r="BI85" s="138">
        <v>106</v>
      </c>
      <c r="BJ85" s="150">
        <f t="shared" si="38"/>
        <v>887</v>
      </c>
      <c r="BK85" s="29">
        <f t="shared" si="39"/>
        <v>705</v>
      </c>
      <c r="BL85" s="122">
        <v>116721.36</v>
      </c>
      <c r="BM85" s="82">
        <f t="shared" si="40"/>
        <v>747836.49</v>
      </c>
      <c r="BN85" s="115">
        <v>86</v>
      </c>
      <c r="BO85" s="115">
        <v>812</v>
      </c>
      <c r="BP85" s="63">
        <f t="shared" si="41"/>
        <v>791</v>
      </c>
      <c r="BQ85" s="82">
        <f t="shared" si="42"/>
        <v>864557.85</v>
      </c>
      <c r="BR85" s="82">
        <v>119500.44</v>
      </c>
      <c r="BS85" s="153">
        <v>118</v>
      </c>
      <c r="BT85" s="154">
        <v>160690.04</v>
      </c>
      <c r="BU85" s="63">
        <v>915</v>
      </c>
      <c r="BV85" s="63">
        <v>1143</v>
      </c>
      <c r="BW85" s="63">
        <f t="shared" si="43"/>
        <v>909</v>
      </c>
      <c r="BX85" s="82">
        <f t="shared" si="44"/>
        <v>984058.29</v>
      </c>
      <c r="BY85" s="163">
        <v>168</v>
      </c>
      <c r="BZ85" s="165">
        <v>264623.52</v>
      </c>
      <c r="CA85" s="82">
        <f t="shared" si="45"/>
        <v>1144748.33</v>
      </c>
      <c r="CB85" s="63">
        <f t="shared" si="46"/>
        <v>1077</v>
      </c>
      <c r="CC85" s="82">
        <f t="shared" si="47"/>
        <v>1409371.85</v>
      </c>
      <c r="CD85" s="63">
        <f t="shared" si="48"/>
        <v>94.22572178477691</v>
      </c>
      <c r="CE85" s="63">
        <f t="shared" si="49"/>
        <v>82.84615384615385</v>
      </c>
      <c r="CF85" s="56">
        <v>129</v>
      </c>
      <c r="CG85" s="56">
        <f t="shared" si="50"/>
        <v>3</v>
      </c>
      <c r="CH85" s="56">
        <v>178</v>
      </c>
      <c r="CI85" s="82">
        <f>AH85+AJ85</f>
        <v>3087.63</v>
      </c>
      <c r="CJ85" s="82">
        <v>183199.38</v>
      </c>
      <c r="CK85" s="63">
        <f t="shared" si="52"/>
        <v>2.3255813953488373</v>
      </c>
      <c r="CL85" s="21">
        <f t="shared" si="53"/>
        <v>-34</v>
      </c>
      <c r="CM85" s="56">
        <f t="shared" si="54"/>
        <v>-66</v>
      </c>
      <c r="CN85" s="56">
        <f t="shared" si="55"/>
        <v>223</v>
      </c>
    </row>
    <row r="86" spans="1:92" s="21" customFormat="1" ht="15">
      <c r="A86" s="62">
        <v>2300101</v>
      </c>
      <c r="B86" s="3" t="s">
        <v>33</v>
      </c>
      <c r="C86" s="60">
        <v>3000</v>
      </c>
      <c r="D86" s="60"/>
      <c r="E86" s="60"/>
      <c r="F86" s="61"/>
      <c r="G86" s="61"/>
      <c r="H86" s="61"/>
      <c r="I86" s="61"/>
      <c r="J86" s="61"/>
      <c r="K86" s="61"/>
      <c r="L86" s="61"/>
      <c r="M86" s="63"/>
      <c r="N86" s="62"/>
      <c r="O86" s="66"/>
      <c r="P86" s="66"/>
      <c r="Q86" s="63"/>
      <c r="R86" s="56"/>
      <c r="S86" s="56"/>
      <c r="T86" s="56"/>
      <c r="U86" s="63"/>
      <c r="V86" s="56"/>
      <c r="W86" s="56"/>
      <c r="X86" s="63"/>
      <c r="Y86" s="63"/>
      <c r="Z86" s="64"/>
      <c r="AA86" s="63"/>
      <c r="AB86" s="63"/>
      <c r="AC86" s="101">
        <v>3891502.2799999993</v>
      </c>
      <c r="AD86" s="56">
        <v>212</v>
      </c>
      <c r="AE86" s="56"/>
      <c r="AF86" s="56">
        <v>647</v>
      </c>
      <c r="AG86" s="56">
        <v>50</v>
      </c>
      <c r="AH86" s="56">
        <v>48569</v>
      </c>
      <c r="AI86" s="56">
        <v>109</v>
      </c>
      <c r="AJ86" s="56">
        <v>105880.42</v>
      </c>
      <c r="AK86" s="56">
        <v>241</v>
      </c>
      <c r="AL86" s="56">
        <v>362</v>
      </c>
      <c r="AM86" s="56">
        <f t="shared" si="30"/>
        <v>1009</v>
      </c>
      <c r="AN86" s="56">
        <v>726</v>
      </c>
      <c r="AO86" s="56"/>
      <c r="AP86" s="56">
        <v>512</v>
      </c>
      <c r="AQ86" s="56">
        <f t="shared" si="31"/>
        <v>327</v>
      </c>
      <c r="AR86" s="56">
        <v>145</v>
      </c>
      <c r="AS86" s="56">
        <f t="shared" si="32"/>
        <v>472</v>
      </c>
      <c r="AT86" s="82">
        <f t="shared" si="33"/>
        <v>317641.26</v>
      </c>
      <c r="AU86" s="82">
        <v>139092.7</v>
      </c>
      <c r="AV86" s="63">
        <v>105</v>
      </c>
      <c r="AW86" s="63">
        <v>1083</v>
      </c>
      <c r="AX86" s="63">
        <f t="shared" si="34"/>
        <v>577</v>
      </c>
      <c r="AY86" s="82">
        <f t="shared" si="35"/>
        <v>456733.96</v>
      </c>
      <c r="AZ86" s="82">
        <v>142662.45</v>
      </c>
      <c r="BA86" s="112">
        <v>331</v>
      </c>
      <c r="BB86" s="82"/>
      <c r="BC86" s="63">
        <v>1440</v>
      </c>
      <c r="BD86" s="63">
        <v>850</v>
      </c>
      <c r="BE86" s="63">
        <f t="shared" si="36"/>
        <v>908</v>
      </c>
      <c r="BF86" s="82">
        <f t="shared" si="37"/>
        <v>599396.41</v>
      </c>
      <c r="BG86" s="112">
        <v>449726.39</v>
      </c>
      <c r="BH86" s="121">
        <v>220</v>
      </c>
      <c r="BI86" s="138">
        <v>187</v>
      </c>
      <c r="BJ86" s="150">
        <f t="shared" si="38"/>
        <v>1627</v>
      </c>
      <c r="BK86" s="29">
        <f t="shared" si="39"/>
        <v>1128</v>
      </c>
      <c r="BL86" s="122">
        <v>298276.7</v>
      </c>
      <c r="BM86" s="82">
        <f t="shared" si="40"/>
        <v>1049122.8</v>
      </c>
      <c r="BN86" s="115">
        <v>129</v>
      </c>
      <c r="BO86" s="115">
        <v>1315</v>
      </c>
      <c r="BP86" s="63">
        <f t="shared" si="41"/>
        <v>1257</v>
      </c>
      <c r="BQ86" s="82">
        <f t="shared" si="42"/>
        <v>1347399.5</v>
      </c>
      <c r="BR86" s="82">
        <v>174896.91</v>
      </c>
      <c r="BS86" s="153">
        <v>306</v>
      </c>
      <c r="BT86" s="154">
        <v>414871.74</v>
      </c>
      <c r="BU86" s="63">
        <v>1879</v>
      </c>
      <c r="BV86" s="63">
        <v>2427</v>
      </c>
      <c r="BW86" s="63">
        <f t="shared" si="43"/>
        <v>1563</v>
      </c>
      <c r="BX86" s="82">
        <f t="shared" si="44"/>
        <v>1522296.41</v>
      </c>
      <c r="BY86" s="163">
        <v>219</v>
      </c>
      <c r="BZ86" s="165">
        <v>345507.54</v>
      </c>
      <c r="CA86" s="82">
        <f t="shared" si="45"/>
        <v>1937168.15</v>
      </c>
      <c r="CB86" s="63">
        <f t="shared" si="46"/>
        <v>1782</v>
      </c>
      <c r="CC86" s="82">
        <f t="shared" si="47"/>
        <v>2282675.69</v>
      </c>
      <c r="CD86" s="63">
        <f t="shared" si="48"/>
        <v>73.42398022249691</v>
      </c>
      <c r="CE86" s="63">
        <f t="shared" si="49"/>
        <v>59.4</v>
      </c>
      <c r="CF86" s="56">
        <v>177</v>
      </c>
      <c r="CG86" s="56">
        <v>158</v>
      </c>
      <c r="CH86" s="56">
        <v>169</v>
      </c>
      <c r="CI86" s="82">
        <v>153478.04</v>
      </c>
      <c r="CJ86" s="82">
        <v>164163.22</v>
      </c>
      <c r="CK86" s="63">
        <f t="shared" si="52"/>
        <v>89.26553672316385</v>
      </c>
      <c r="CL86" s="21">
        <f t="shared" si="53"/>
        <v>-175</v>
      </c>
      <c r="CM86" s="56">
        <f t="shared" si="54"/>
        <v>-645</v>
      </c>
      <c r="CN86" s="56">
        <f t="shared" si="55"/>
        <v>1218</v>
      </c>
    </row>
    <row r="87" spans="1:92" s="21" customFormat="1" ht="15">
      <c r="A87" s="62">
        <v>2310101</v>
      </c>
      <c r="B87" s="3" t="s">
        <v>34</v>
      </c>
      <c r="C87" s="60">
        <v>4000</v>
      </c>
      <c r="D87" s="60"/>
      <c r="E87" s="60"/>
      <c r="F87" s="61"/>
      <c r="G87" s="61"/>
      <c r="H87" s="61"/>
      <c r="I87" s="61"/>
      <c r="J87" s="61"/>
      <c r="K87" s="61"/>
      <c r="L87" s="61"/>
      <c r="M87" s="63"/>
      <c r="N87" s="62"/>
      <c r="O87" s="66"/>
      <c r="P87" s="66"/>
      <c r="Q87" s="63"/>
      <c r="R87" s="56"/>
      <c r="S87" s="56"/>
      <c r="T87" s="56"/>
      <c r="U87" s="63"/>
      <c r="V87" s="56"/>
      <c r="W87" s="56"/>
      <c r="X87" s="63"/>
      <c r="Y87" s="63"/>
      <c r="Z87" s="64"/>
      <c r="AA87" s="63"/>
      <c r="AB87" s="63"/>
      <c r="AC87" s="101">
        <v>4651964.680000001</v>
      </c>
      <c r="AD87" s="56">
        <v>0</v>
      </c>
      <c r="AE87" s="56"/>
      <c r="AF87" s="56">
        <v>960</v>
      </c>
      <c r="AG87" s="56">
        <v>26</v>
      </c>
      <c r="AH87" s="56">
        <v>24670.88</v>
      </c>
      <c r="AI87" s="56">
        <v>25</v>
      </c>
      <c r="AJ87" s="56">
        <v>23722</v>
      </c>
      <c r="AK87" s="56">
        <v>673</v>
      </c>
      <c r="AL87" s="56">
        <v>665</v>
      </c>
      <c r="AM87" s="56">
        <f t="shared" si="30"/>
        <v>1625</v>
      </c>
      <c r="AN87" s="93">
        <v>1802</v>
      </c>
      <c r="AO87" s="56"/>
      <c r="AP87" s="56">
        <v>1384</v>
      </c>
      <c r="AQ87" s="56">
        <f t="shared" si="31"/>
        <v>704</v>
      </c>
      <c r="AR87" s="56">
        <v>649</v>
      </c>
      <c r="AS87" s="56">
        <f t="shared" si="32"/>
        <v>1353</v>
      </c>
      <c r="AT87" s="82">
        <f t="shared" si="33"/>
        <v>668011.52</v>
      </c>
      <c r="AU87" s="82">
        <v>610235.23</v>
      </c>
      <c r="AV87" s="63">
        <v>516</v>
      </c>
      <c r="AW87" s="63">
        <v>2350</v>
      </c>
      <c r="AX87" s="63">
        <f t="shared" si="34"/>
        <v>1869</v>
      </c>
      <c r="AY87" s="82">
        <f t="shared" si="35"/>
        <v>1278246.75</v>
      </c>
      <c r="AZ87" s="82">
        <v>657127.74</v>
      </c>
      <c r="BA87" s="112">
        <v>556</v>
      </c>
      <c r="BB87" s="82"/>
      <c r="BC87" s="63">
        <v>2900</v>
      </c>
      <c r="BD87" s="63">
        <v>2350</v>
      </c>
      <c r="BE87" s="63">
        <f t="shared" si="36"/>
        <v>2425</v>
      </c>
      <c r="BF87" s="82">
        <f t="shared" si="37"/>
        <v>1935374.49</v>
      </c>
      <c r="BG87" s="112">
        <v>708788.7999999999</v>
      </c>
      <c r="BH87" s="121">
        <v>415</v>
      </c>
      <c r="BI87" s="138">
        <v>526</v>
      </c>
      <c r="BJ87" s="150">
        <f t="shared" si="38"/>
        <v>3426</v>
      </c>
      <c r="BK87" s="29">
        <f t="shared" si="39"/>
        <v>2840</v>
      </c>
      <c r="BL87" s="122">
        <v>507598.95</v>
      </c>
      <c r="BM87" s="82">
        <f t="shared" si="40"/>
        <v>2644163.29</v>
      </c>
      <c r="BN87" s="115">
        <v>337</v>
      </c>
      <c r="BO87" s="115">
        <v>3475</v>
      </c>
      <c r="BP87" s="63">
        <f t="shared" si="41"/>
        <v>3177</v>
      </c>
      <c r="BQ87" s="82">
        <f t="shared" si="42"/>
        <v>3151762.24</v>
      </c>
      <c r="BR87" s="82">
        <v>412194.81</v>
      </c>
      <c r="BS87" s="153">
        <v>434</v>
      </c>
      <c r="BT87" s="154">
        <v>530838.42</v>
      </c>
      <c r="BU87" s="63">
        <v>4000</v>
      </c>
      <c r="BV87" s="63">
        <v>3739</v>
      </c>
      <c r="BW87" s="63">
        <f t="shared" si="43"/>
        <v>3611</v>
      </c>
      <c r="BX87" s="82">
        <f t="shared" si="44"/>
        <v>3563957.0500000003</v>
      </c>
      <c r="BY87" s="163">
        <v>213</v>
      </c>
      <c r="BZ87" s="165">
        <v>299394.93</v>
      </c>
      <c r="CA87" s="82">
        <f t="shared" si="45"/>
        <v>4094795.47</v>
      </c>
      <c r="CB87" s="63">
        <f t="shared" si="46"/>
        <v>3824</v>
      </c>
      <c r="CC87" s="82">
        <f t="shared" si="47"/>
        <v>4394190.4</v>
      </c>
      <c r="CD87" s="63">
        <f t="shared" si="48"/>
        <v>102.27333511634127</v>
      </c>
      <c r="CE87" s="63">
        <f t="shared" si="49"/>
        <v>95.6</v>
      </c>
      <c r="CF87" s="56">
        <v>640</v>
      </c>
      <c r="CG87" s="56">
        <v>48</v>
      </c>
      <c r="CH87" s="56">
        <v>656</v>
      </c>
      <c r="CI87" s="82">
        <v>45546.24</v>
      </c>
      <c r="CJ87" s="82">
        <v>622465.28</v>
      </c>
      <c r="CK87" s="63">
        <f t="shared" si="52"/>
        <v>7.5</v>
      </c>
      <c r="CL87" s="21">
        <f t="shared" si="53"/>
        <v>75</v>
      </c>
      <c r="CM87" s="56">
        <f t="shared" si="54"/>
        <v>85</v>
      </c>
      <c r="CN87" s="56">
        <f t="shared" si="55"/>
        <v>176</v>
      </c>
    </row>
    <row r="88" spans="1:92" s="21" customFormat="1" ht="15">
      <c r="A88" s="62">
        <v>4240101</v>
      </c>
      <c r="B88" s="3" t="s">
        <v>35</v>
      </c>
      <c r="C88" s="60">
        <v>6700</v>
      </c>
      <c r="D88" s="60"/>
      <c r="E88" s="60"/>
      <c r="F88" s="61"/>
      <c r="G88" s="61"/>
      <c r="H88" s="61"/>
      <c r="I88" s="61"/>
      <c r="J88" s="61"/>
      <c r="K88" s="61"/>
      <c r="L88" s="61"/>
      <c r="M88" s="63"/>
      <c r="N88" s="62"/>
      <c r="O88" s="66"/>
      <c r="P88" s="66"/>
      <c r="Q88" s="63"/>
      <c r="R88" s="56"/>
      <c r="S88" s="56"/>
      <c r="T88" s="56"/>
      <c r="U88" s="63"/>
      <c r="V88" s="56"/>
      <c r="W88" s="56"/>
      <c r="X88" s="63"/>
      <c r="Y88" s="63"/>
      <c r="Z88" s="64"/>
      <c r="AA88" s="63"/>
      <c r="AB88" s="63"/>
      <c r="AC88" s="98">
        <v>7539960.1499999985</v>
      </c>
      <c r="AD88" s="56">
        <v>576</v>
      </c>
      <c r="AE88" s="56"/>
      <c r="AF88" s="56">
        <v>1714</v>
      </c>
      <c r="AG88" s="56">
        <v>194</v>
      </c>
      <c r="AH88" s="56">
        <v>166601.38</v>
      </c>
      <c r="AI88" s="56">
        <v>937</v>
      </c>
      <c r="AJ88" s="56">
        <v>804667.49</v>
      </c>
      <c r="AK88" s="56">
        <v>1722</v>
      </c>
      <c r="AL88" s="56">
        <v>569</v>
      </c>
      <c r="AM88" s="56">
        <f t="shared" si="30"/>
        <v>2283</v>
      </c>
      <c r="AN88" s="95">
        <v>2621</v>
      </c>
      <c r="AO88" s="56"/>
      <c r="AP88" s="56">
        <v>2113</v>
      </c>
      <c r="AQ88" s="56">
        <f t="shared" si="31"/>
        <v>1694</v>
      </c>
      <c r="AR88" s="56">
        <v>357</v>
      </c>
      <c r="AS88" s="56">
        <f t="shared" si="32"/>
        <v>2051</v>
      </c>
      <c r="AT88" s="82">
        <f t="shared" si="33"/>
        <v>1454756.38</v>
      </c>
      <c r="AU88" s="82">
        <v>305820.48</v>
      </c>
      <c r="AV88" s="63">
        <v>336</v>
      </c>
      <c r="AW88" s="63">
        <v>3213</v>
      </c>
      <c r="AX88" s="63">
        <f t="shared" si="34"/>
        <v>2387</v>
      </c>
      <c r="AY88" s="82">
        <f t="shared" si="35"/>
        <v>1760576.8599999999</v>
      </c>
      <c r="AZ88" s="82">
        <v>417725.28</v>
      </c>
      <c r="BA88" s="112">
        <v>868</v>
      </c>
      <c r="BB88" s="82"/>
      <c r="BC88" s="63">
        <v>3805</v>
      </c>
      <c r="BD88" s="63">
        <v>3180</v>
      </c>
      <c r="BE88" s="63">
        <f t="shared" si="36"/>
        <v>3255</v>
      </c>
      <c r="BF88" s="82">
        <f t="shared" si="37"/>
        <v>2178302.1399999997</v>
      </c>
      <c r="BG88" s="112">
        <v>1079123.64</v>
      </c>
      <c r="BH88" s="123">
        <v>700</v>
      </c>
      <c r="BI88" s="141">
        <v>688</v>
      </c>
      <c r="BJ88" s="147">
        <f t="shared" si="38"/>
        <v>4493</v>
      </c>
      <c r="BK88" s="29">
        <f t="shared" si="39"/>
        <v>3955</v>
      </c>
      <c r="BL88" s="123">
        <v>870261</v>
      </c>
      <c r="BM88" s="82">
        <f t="shared" si="40"/>
        <v>3257425.7799999993</v>
      </c>
      <c r="BN88" s="63">
        <v>469</v>
      </c>
      <c r="BO88" s="63">
        <v>4493</v>
      </c>
      <c r="BP88" s="63">
        <f t="shared" si="41"/>
        <v>4424</v>
      </c>
      <c r="BQ88" s="82">
        <f t="shared" si="42"/>
        <v>4127686.7799999993</v>
      </c>
      <c r="BR88" s="82">
        <v>583074.87</v>
      </c>
      <c r="BS88" s="63">
        <v>819</v>
      </c>
      <c r="BT88" s="82">
        <v>1015879.41</v>
      </c>
      <c r="BU88" s="63">
        <v>5181</v>
      </c>
      <c r="BV88" s="63">
        <v>5935</v>
      </c>
      <c r="BW88" s="63">
        <f t="shared" si="43"/>
        <v>5243</v>
      </c>
      <c r="BX88" s="82">
        <f t="shared" si="44"/>
        <v>4710761.649999999</v>
      </c>
      <c r="BY88" s="162">
        <v>355</v>
      </c>
      <c r="BZ88" s="166">
        <v>508775.35</v>
      </c>
      <c r="CA88" s="82">
        <f t="shared" si="45"/>
        <v>5726641.06</v>
      </c>
      <c r="CB88" s="63">
        <f t="shared" si="46"/>
        <v>5598</v>
      </c>
      <c r="CC88" s="82">
        <f t="shared" si="47"/>
        <v>6235416.409999999</v>
      </c>
      <c r="CD88" s="63">
        <f t="shared" si="48"/>
        <v>94.3218197135636</v>
      </c>
      <c r="CE88" s="63">
        <f t="shared" si="49"/>
        <v>83.55223880597015</v>
      </c>
      <c r="CF88" s="56">
        <v>1145</v>
      </c>
      <c r="CG88" s="56">
        <f t="shared" si="50"/>
        <v>1131</v>
      </c>
      <c r="CH88" s="56">
        <v>563</v>
      </c>
      <c r="CI88" s="82">
        <f>AH88+AJ88</f>
        <v>971268.87</v>
      </c>
      <c r="CJ88" s="82">
        <v>483487.51</v>
      </c>
      <c r="CK88" s="63">
        <f t="shared" si="52"/>
        <v>98.77729257641921</v>
      </c>
      <c r="CL88" s="21">
        <f t="shared" si="53"/>
        <v>42</v>
      </c>
      <c r="CM88" s="56">
        <f t="shared" si="54"/>
        <v>-337</v>
      </c>
      <c r="CN88" s="56">
        <f t="shared" si="55"/>
        <v>1102</v>
      </c>
    </row>
    <row r="89" spans="1:92" s="21" customFormat="1" ht="15">
      <c r="A89" s="62">
        <v>2330101</v>
      </c>
      <c r="B89" s="3" t="s">
        <v>36</v>
      </c>
      <c r="C89" s="60">
        <v>1200</v>
      </c>
      <c r="D89" s="60"/>
      <c r="E89" s="60"/>
      <c r="F89" s="61"/>
      <c r="G89" s="61"/>
      <c r="H89" s="61"/>
      <c r="I89" s="61"/>
      <c r="J89" s="61"/>
      <c r="K89" s="61"/>
      <c r="L89" s="61"/>
      <c r="M89" s="63"/>
      <c r="N89" s="62"/>
      <c r="O89" s="66"/>
      <c r="P89" s="66"/>
      <c r="Q89" s="63"/>
      <c r="R89" s="56"/>
      <c r="S89" s="56"/>
      <c r="T89" s="56"/>
      <c r="U89" s="63"/>
      <c r="V89" s="56"/>
      <c r="W89" s="56"/>
      <c r="X89" s="63"/>
      <c r="Y89" s="63"/>
      <c r="Z89" s="64"/>
      <c r="AA89" s="63"/>
      <c r="AB89" s="63"/>
      <c r="AC89" s="102">
        <v>1502597.55</v>
      </c>
      <c r="AD89" s="56">
        <v>0</v>
      </c>
      <c r="AE89" s="56"/>
      <c r="AF89" s="56">
        <v>240</v>
      </c>
      <c r="AG89" s="56"/>
      <c r="AH89" s="56"/>
      <c r="AI89" s="56">
        <v>120</v>
      </c>
      <c r="AJ89" s="56">
        <v>123056.4</v>
      </c>
      <c r="AK89" s="56">
        <v>240</v>
      </c>
      <c r="AL89" s="56">
        <v>120</v>
      </c>
      <c r="AM89" s="56">
        <f t="shared" si="30"/>
        <v>360</v>
      </c>
      <c r="AN89" s="94">
        <v>480</v>
      </c>
      <c r="AO89" s="56"/>
      <c r="AP89" s="56">
        <v>373</v>
      </c>
      <c r="AQ89" s="56">
        <f t="shared" si="31"/>
        <v>238</v>
      </c>
      <c r="AR89" s="56">
        <v>120</v>
      </c>
      <c r="AS89" s="56">
        <f t="shared" si="32"/>
        <v>358</v>
      </c>
      <c r="AT89" s="82">
        <f t="shared" si="33"/>
        <v>244061.86</v>
      </c>
      <c r="AU89" s="82">
        <v>121072.8</v>
      </c>
      <c r="AV89" s="63">
        <v>108</v>
      </c>
      <c r="AW89" s="63">
        <v>600</v>
      </c>
      <c r="AX89" s="63">
        <f t="shared" si="34"/>
        <v>466</v>
      </c>
      <c r="AY89" s="82">
        <f t="shared" si="35"/>
        <v>365134.66</v>
      </c>
      <c r="AZ89" s="82">
        <v>145856.16</v>
      </c>
      <c r="BA89" s="109">
        <v>119</v>
      </c>
      <c r="BB89" s="82"/>
      <c r="BC89" s="63">
        <v>720</v>
      </c>
      <c r="BD89" s="63">
        <v>570</v>
      </c>
      <c r="BE89" s="63">
        <f t="shared" si="36"/>
        <v>585</v>
      </c>
      <c r="BF89" s="82">
        <f t="shared" si="37"/>
        <v>510990.81999999995</v>
      </c>
      <c r="BG89" s="106">
        <v>160711.88</v>
      </c>
      <c r="BH89" s="121">
        <v>138</v>
      </c>
      <c r="BI89" s="139">
        <v>138</v>
      </c>
      <c r="BJ89" s="150">
        <f t="shared" si="38"/>
        <v>858</v>
      </c>
      <c r="BK89" s="29">
        <f t="shared" si="39"/>
        <v>723</v>
      </c>
      <c r="BL89" s="122">
        <v>186171.66</v>
      </c>
      <c r="BM89" s="82">
        <f t="shared" si="40"/>
        <v>671702.7</v>
      </c>
      <c r="BN89" s="63">
        <v>117</v>
      </c>
      <c r="BO89" s="63">
        <v>840</v>
      </c>
      <c r="BP89" s="63">
        <f t="shared" si="41"/>
        <v>840</v>
      </c>
      <c r="BQ89" s="82">
        <f t="shared" si="42"/>
        <v>857874.36</v>
      </c>
      <c r="BR89" s="82">
        <v>157841.19</v>
      </c>
      <c r="BS89" s="153">
        <v>121</v>
      </c>
      <c r="BT89" s="154">
        <v>163237.47</v>
      </c>
      <c r="BU89" s="63">
        <v>960</v>
      </c>
      <c r="BV89" s="63">
        <v>1080</v>
      </c>
      <c r="BW89" s="63">
        <f t="shared" si="43"/>
        <v>961</v>
      </c>
      <c r="BX89" s="82">
        <f t="shared" si="44"/>
        <v>1015715.55</v>
      </c>
      <c r="BY89" s="163">
        <v>116</v>
      </c>
      <c r="BZ89" s="165">
        <v>179228.12</v>
      </c>
      <c r="CA89" s="82">
        <f t="shared" si="45"/>
        <v>1178953.02</v>
      </c>
      <c r="CB89" s="63">
        <f t="shared" si="46"/>
        <v>1077</v>
      </c>
      <c r="CC89" s="82">
        <f t="shared" si="47"/>
        <v>1358181.1400000001</v>
      </c>
      <c r="CD89" s="63">
        <f t="shared" si="48"/>
        <v>99.72222222222223</v>
      </c>
      <c r="CE89" s="63">
        <f t="shared" si="49"/>
        <v>89.75</v>
      </c>
      <c r="CF89" s="56">
        <v>120</v>
      </c>
      <c r="CG89" s="56">
        <f t="shared" si="50"/>
        <v>120</v>
      </c>
      <c r="CH89" s="56">
        <v>118</v>
      </c>
      <c r="CI89" s="82">
        <f>AH89+AJ89</f>
        <v>123056.4</v>
      </c>
      <c r="CJ89" s="82">
        <v>121005.46</v>
      </c>
      <c r="CK89" s="63">
        <f t="shared" si="52"/>
        <v>100</v>
      </c>
      <c r="CL89" s="21">
        <f t="shared" si="53"/>
        <v>-15</v>
      </c>
      <c r="CM89" s="56">
        <f t="shared" si="54"/>
        <v>-3</v>
      </c>
      <c r="CN89" s="56">
        <f t="shared" si="55"/>
        <v>123</v>
      </c>
    </row>
    <row r="90" spans="1:92" s="21" customFormat="1" ht="15">
      <c r="A90" s="62">
        <v>2340101</v>
      </c>
      <c r="B90" s="3" t="s">
        <v>37</v>
      </c>
      <c r="C90" s="60">
        <v>3500</v>
      </c>
      <c r="D90" s="60"/>
      <c r="E90" s="60"/>
      <c r="F90" s="61"/>
      <c r="G90" s="61"/>
      <c r="H90" s="61"/>
      <c r="I90" s="61"/>
      <c r="J90" s="61"/>
      <c r="K90" s="61"/>
      <c r="L90" s="61"/>
      <c r="M90" s="63"/>
      <c r="N90" s="62"/>
      <c r="O90" s="66"/>
      <c r="P90" s="66"/>
      <c r="Q90" s="63"/>
      <c r="R90" s="56"/>
      <c r="S90" s="56"/>
      <c r="T90" s="56"/>
      <c r="U90" s="63"/>
      <c r="V90" s="56"/>
      <c r="W90" s="56"/>
      <c r="X90" s="63"/>
      <c r="Y90" s="63"/>
      <c r="Z90" s="64"/>
      <c r="AA90" s="63"/>
      <c r="AB90" s="63"/>
      <c r="AC90" s="102">
        <v>4269801.5</v>
      </c>
      <c r="AD90" s="56">
        <v>0</v>
      </c>
      <c r="AE90" s="56"/>
      <c r="AF90" s="56">
        <v>700</v>
      </c>
      <c r="AG90" s="56"/>
      <c r="AH90" s="56"/>
      <c r="AI90" s="56">
        <v>349</v>
      </c>
      <c r="AJ90" s="56">
        <v>339465.32</v>
      </c>
      <c r="AK90" s="56">
        <v>750</v>
      </c>
      <c r="AL90" s="56">
        <v>350</v>
      </c>
      <c r="AM90" s="56">
        <f t="shared" si="30"/>
        <v>1050</v>
      </c>
      <c r="AN90" s="94">
        <v>1400</v>
      </c>
      <c r="AO90" s="56"/>
      <c r="AP90" s="56">
        <v>1169</v>
      </c>
      <c r="AQ90" s="56">
        <f t="shared" si="31"/>
        <v>698</v>
      </c>
      <c r="AR90" s="56">
        <v>353</v>
      </c>
      <c r="AS90" s="56">
        <f t="shared" si="32"/>
        <v>1051</v>
      </c>
      <c r="AT90" s="82">
        <f t="shared" si="33"/>
        <v>678930.64</v>
      </c>
      <c r="AU90" s="82">
        <v>340179.04</v>
      </c>
      <c r="AV90" s="63">
        <v>358</v>
      </c>
      <c r="AW90" s="63">
        <v>1750</v>
      </c>
      <c r="AX90" s="63">
        <f t="shared" si="34"/>
        <v>1409</v>
      </c>
      <c r="AY90" s="82">
        <f t="shared" si="35"/>
        <v>1019109.6799999999</v>
      </c>
      <c r="AZ90" s="82">
        <v>475141.18</v>
      </c>
      <c r="BA90" s="109">
        <v>351</v>
      </c>
      <c r="BB90" s="82"/>
      <c r="BC90" s="63">
        <v>2100</v>
      </c>
      <c r="BD90" s="63">
        <v>1650</v>
      </c>
      <c r="BE90" s="63">
        <f t="shared" si="36"/>
        <v>1760</v>
      </c>
      <c r="BF90" s="82">
        <f t="shared" si="37"/>
        <v>1494250.8599999999</v>
      </c>
      <c r="BG90" s="106">
        <v>465850.71</v>
      </c>
      <c r="BH90" s="121">
        <v>341</v>
      </c>
      <c r="BI90" s="139">
        <v>350</v>
      </c>
      <c r="BJ90" s="150">
        <f t="shared" si="38"/>
        <v>2450</v>
      </c>
      <c r="BK90" s="29">
        <f t="shared" si="39"/>
        <v>2101</v>
      </c>
      <c r="BL90" s="122">
        <v>452578.61</v>
      </c>
      <c r="BM90" s="82">
        <f t="shared" si="40"/>
        <v>1960101.5699999998</v>
      </c>
      <c r="BN90" s="63">
        <v>329</v>
      </c>
      <c r="BO90" s="63">
        <v>2448</v>
      </c>
      <c r="BP90" s="63">
        <f t="shared" si="41"/>
        <v>2430</v>
      </c>
      <c r="BQ90" s="82">
        <f t="shared" si="42"/>
        <v>2412680.1799999997</v>
      </c>
      <c r="BR90" s="82">
        <v>436652.09</v>
      </c>
      <c r="BS90" s="153">
        <v>394</v>
      </c>
      <c r="BT90" s="154">
        <v>522920.74</v>
      </c>
      <c r="BU90" s="63">
        <v>2798</v>
      </c>
      <c r="BV90" s="63">
        <v>3150</v>
      </c>
      <c r="BW90" s="63">
        <f t="shared" si="43"/>
        <v>2824</v>
      </c>
      <c r="BX90" s="82">
        <f t="shared" si="44"/>
        <v>2849332.2699999996</v>
      </c>
      <c r="BY90" s="163">
        <v>350</v>
      </c>
      <c r="BZ90" s="165">
        <v>536581.5</v>
      </c>
      <c r="CA90" s="82">
        <f t="shared" si="45"/>
        <v>3372253.01</v>
      </c>
      <c r="CB90" s="63">
        <f t="shared" si="46"/>
        <v>3174</v>
      </c>
      <c r="CC90" s="82">
        <f t="shared" si="47"/>
        <v>3908834.51</v>
      </c>
      <c r="CD90" s="63">
        <f t="shared" si="48"/>
        <v>100.76190476190476</v>
      </c>
      <c r="CE90" s="63">
        <f t="shared" si="49"/>
        <v>90.68571428571428</v>
      </c>
      <c r="CF90" s="56">
        <v>350</v>
      </c>
      <c r="CG90" s="56">
        <f t="shared" si="50"/>
        <v>349</v>
      </c>
      <c r="CH90" s="56">
        <v>349</v>
      </c>
      <c r="CI90" s="82">
        <f>AH90+AJ90</f>
        <v>339465.32</v>
      </c>
      <c r="CJ90" s="82">
        <v>339465.32</v>
      </c>
      <c r="CK90" s="63">
        <f t="shared" si="52"/>
        <v>99.71428571428571</v>
      </c>
      <c r="CL90" s="21">
        <f t="shared" si="53"/>
        <v>10</v>
      </c>
      <c r="CM90" s="56">
        <f t="shared" si="54"/>
        <v>24</v>
      </c>
      <c r="CN90" s="56">
        <f t="shared" si="55"/>
        <v>326</v>
      </c>
    </row>
    <row r="91" spans="1:92" s="21" customFormat="1" ht="15">
      <c r="A91" s="62">
        <v>2350101</v>
      </c>
      <c r="B91" s="3" t="s">
        <v>38</v>
      </c>
      <c r="C91" s="60">
        <v>3500</v>
      </c>
      <c r="D91" s="60"/>
      <c r="E91" s="60"/>
      <c r="F91" s="61"/>
      <c r="G91" s="61"/>
      <c r="H91" s="61"/>
      <c r="I91" s="61"/>
      <c r="J91" s="61"/>
      <c r="K91" s="61"/>
      <c r="L91" s="61"/>
      <c r="M91" s="63"/>
      <c r="N91" s="62"/>
      <c r="O91" s="66"/>
      <c r="P91" s="66"/>
      <c r="Q91" s="63"/>
      <c r="R91" s="56"/>
      <c r="S91" s="56"/>
      <c r="T91" s="56"/>
      <c r="U91" s="63"/>
      <c r="V91" s="56"/>
      <c r="W91" s="56"/>
      <c r="X91" s="63"/>
      <c r="Y91" s="63"/>
      <c r="Z91" s="64"/>
      <c r="AA91" s="63"/>
      <c r="AB91" s="63"/>
      <c r="AC91" s="101">
        <v>3800411.97</v>
      </c>
      <c r="AD91" s="56">
        <v>246</v>
      </c>
      <c r="AE91" s="56"/>
      <c r="AF91" s="56">
        <v>855</v>
      </c>
      <c r="AG91" s="56">
        <v>267</v>
      </c>
      <c r="AH91" s="56">
        <v>226407.99</v>
      </c>
      <c r="AI91" s="56">
        <v>294</v>
      </c>
      <c r="AJ91" s="56">
        <v>249303.18</v>
      </c>
      <c r="AK91" s="56">
        <v>913</v>
      </c>
      <c r="AL91" s="56">
        <v>322</v>
      </c>
      <c r="AM91" s="56">
        <f t="shared" si="30"/>
        <v>1177</v>
      </c>
      <c r="AN91" s="93">
        <v>1567</v>
      </c>
      <c r="AO91" s="56"/>
      <c r="AP91" s="56">
        <v>1244</v>
      </c>
      <c r="AQ91" s="56">
        <f t="shared" si="31"/>
        <v>873</v>
      </c>
      <c r="AR91" s="56">
        <v>315</v>
      </c>
      <c r="AS91" s="56">
        <f t="shared" si="32"/>
        <v>1188</v>
      </c>
      <c r="AT91" s="82">
        <f t="shared" si="33"/>
        <v>740277.81</v>
      </c>
      <c r="AU91" s="82">
        <v>266590.8</v>
      </c>
      <c r="AV91" s="63">
        <v>369</v>
      </c>
      <c r="AW91" s="63">
        <v>1823</v>
      </c>
      <c r="AX91" s="63">
        <f t="shared" si="34"/>
        <v>1557</v>
      </c>
      <c r="AY91" s="82">
        <f t="shared" si="35"/>
        <v>1006868.6100000001</v>
      </c>
      <c r="AZ91" s="82">
        <v>445855.32</v>
      </c>
      <c r="BA91" s="112">
        <v>266</v>
      </c>
      <c r="BB91" s="82"/>
      <c r="BC91" s="63">
        <v>2127</v>
      </c>
      <c r="BD91" s="63">
        <v>1750</v>
      </c>
      <c r="BE91" s="63">
        <f t="shared" si="36"/>
        <v>1823</v>
      </c>
      <c r="BF91" s="82">
        <f t="shared" si="37"/>
        <v>1452723.9300000002</v>
      </c>
      <c r="BG91" s="112">
        <v>321402.48000000004</v>
      </c>
      <c r="BH91" s="121">
        <v>310</v>
      </c>
      <c r="BI91" s="139">
        <v>418</v>
      </c>
      <c r="BJ91" s="150">
        <f t="shared" si="38"/>
        <v>2545</v>
      </c>
      <c r="BK91" s="29">
        <f t="shared" si="39"/>
        <v>2133</v>
      </c>
      <c r="BL91" s="122">
        <v>372768.8</v>
      </c>
      <c r="BM91" s="82">
        <f t="shared" si="40"/>
        <v>1774126.4100000001</v>
      </c>
      <c r="BN91" s="63">
        <v>342</v>
      </c>
      <c r="BO91" s="63">
        <v>2551</v>
      </c>
      <c r="BP91" s="63">
        <f t="shared" si="41"/>
        <v>2475</v>
      </c>
      <c r="BQ91" s="82">
        <f t="shared" si="42"/>
        <v>2146895.21</v>
      </c>
      <c r="BR91" s="82">
        <v>411248.16</v>
      </c>
      <c r="BS91" s="153">
        <v>303</v>
      </c>
      <c r="BT91" s="154">
        <v>362012.28</v>
      </c>
      <c r="BU91" s="63">
        <v>2804</v>
      </c>
      <c r="BV91" s="63">
        <v>3104</v>
      </c>
      <c r="BW91" s="63">
        <f t="shared" si="43"/>
        <v>2778</v>
      </c>
      <c r="BX91" s="82">
        <f t="shared" si="44"/>
        <v>2558143.37</v>
      </c>
      <c r="BY91" s="163">
        <v>302</v>
      </c>
      <c r="BZ91" s="165">
        <v>418780.38</v>
      </c>
      <c r="CA91" s="82">
        <f t="shared" si="45"/>
        <v>2920155.6500000004</v>
      </c>
      <c r="CB91" s="63">
        <f t="shared" si="46"/>
        <v>3080</v>
      </c>
      <c r="CC91" s="82">
        <f t="shared" si="47"/>
        <v>3338936.0300000003</v>
      </c>
      <c r="CD91" s="63">
        <f t="shared" si="48"/>
        <v>99.22680412371135</v>
      </c>
      <c r="CE91" s="63">
        <f t="shared" si="49"/>
        <v>88</v>
      </c>
      <c r="CF91" s="56">
        <v>539</v>
      </c>
      <c r="CG91" s="56">
        <v>560</v>
      </c>
      <c r="CH91" s="56">
        <v>313</v>
      </c>
      <c r="CI91" s="82">
        <v>474863.2</v>
      </c>
      <c r="CJ91" s="82">
        <v>265414.61</v>
      </c>
      <c r="CK91" s="63">
        <f t="shared" si="52"/>
        <v>103.89610389610388</v>
      </c>
      <c r="CL91" s="21">
        <f t="shared" si="53"/>
        <v>0</v>
      </c>
      <c r="CM91" s="56">
        <f t="shared" si="54"/>
        <v>-24</v>
      </c>
      <c r="CN91" s="56">
        <f t="shared" si="55"/>
        <v>420</v>
      </c>
    </row>
    <row r="92" spans="1:92" s="21" customFormat="1" ht="15">
      <c r="A92" s="62">
        <v>2360101</v>
      </c>
      <c r="B92" s="3" t="s">
        <v>39</v>
      </c>
      <c r="C92" s="60">
        <v>8000</v>
      </c>
      <c r="D92" s="60"/>
      <c r="E92" s="60"/>
      <c r="F92" s="61"/>
      <c r="G92" s="61"/>
      <c r="H92" s="61"/>
      <c r="I92" s="61"/>
      <c r="J92" s="61"/>
      <c r="K92" s="61"/>
      <c r="L92" s="61"/>
      <c r="M92" s="63"/>
      <c r="N92" s="62"/>
      <c r="O92" s="66"/>
      <c r="P92" s="66"/>
      <c r="Q92" s="63"/>
      <c r="R92" s="56"/>
      <c r="S92" s="56"/>
      <c r="T92" s="56"/>
      <c r="U92" s="63"/>
      <c r="V92" s="56"/>
      <c r="W92" s="56"/>
      <c r="X92" s="63"/>
      <c r="Y92" s="63"/>
      <c r="Z92" s="64"/>
      <c r="AA92" s="63"/>
      <c r="AB92" s="63"/>
      <c r="AC92" s="101">
        <v>9529468.479999999</v>
      </c>
      <c r="AD92" s="56">
        <v>720</v>
      </c>
      <c r="AE92" s="56"/>
      <c r="AF92" s="56">
        <v>2190</v>
      </c>
      <c r="AG92" s="56">
        <v>50</v>
      </c>
      <c r="AH92" s="56">
        <v>47644</v>
      </c>
      <c r="AI92" s="56">
        <v>679</v>
      </c>
      <c r="AJ92" s="56">
        <v>647005.52</v>
      </c>
      <c r="AK92" s="56">
        <v>1715</v>
      </c>
      <c r="AL92" s="56">
        <v>770</v>
      </c>
      <c r="AM92" s="56">
        <f t="shared" si="30"/>
        <v>2960</v>
      </c>
      <c r="AN92" s="93">
        <v>3806</v>
      </c>
      <c r="AO92" s="56"/>
      <c r="AP92" s="56">
        <v>2922</v>
      </c>
      <c r="AQ92" s="56">
        <f t="shared" si="31"/>
        <v>1667</v>
      </c>
      <c r="AR92" s="56">
        <v>999</v>
      </c>
      <c r="AS92" s="56">
        <f t="shared" si="32"/>
        <v>2666</v>
      </c>
      <c r="AT92" s="82">
        <f t="shared" si="33"/>
        <v>1588450.96</v>
      </c>
      <c r="AU92" s="82">
        <v>950938.11</v>
      </c>
      <c r="AV92" s="63">
        <v>988</v>
      </c>
      <c r="AW92" s="63">
        <v>4526</v>
      </c>
      <c r="AX92" s="63">
        <f t="shared" si="34"/>
        <v>3654</v>
      </c>
      <c r="AY92" s="82">
        <f t="shared" si="35"/>
        <v>2539389.07</v>
      </c>
      <c r="AZ92" s="82">
        <v>1294220.72</v>
      </c>
      <c r="BA92" s="112">
        <v>797</v>
      </c>
      <c r="BB92" s="82"/>
      <c r="BC92" s="63">
        <v>5246</v>
      </c>
      <c r="BD92" s="63">
        <v>4390</v>
      </c>
      <c r="BE92" s="63">
        <f t="shared" si="36"/>
        <v>4451</v>
      </c>
      <c r="BF92" s="82">
        <f t="shared" si="37"/>
        <v>3833609.79</v>
      </c>
      <c r="BG92" s="112">
        <v>1044022.18</v>
      </c>
      <c r="BH92" s="121">
        <v>737</v>
      </c>
      <c r="BI92" s="139">
        <v>706</v>
      </c>
      <c r="BJ92" s="150">
        <f t="shared" si="38"/>
        <v>5952</v>
      </c>
      <c r="BK92" s="29">
        <f t="shared" si="39"/>
        <v>5188</v>
      </c>
      <c r="BL92" s="122">
        <v>963288.48</v>
      </c>
      <c r="BM92" s="82">
        <f t="shared" si="40"/>
        <v>4877631.97</v>
      </c>
      <c r="BN92" s="63">
        <v>648</v>
      </c>
      <c r="BO92" s="63">
        <v>5952</v>
      </c>
      <c r="BP92" s="63">
        <f t="shared" si="41"/>
        <v>5836</v>
      </c>
      <c r="BQ92" s="82">
        <f t="shared" si="42"/>
        <v>5840920.449999999</v>
      </c>
      <c r="BR92" s="82">
        <v>846961.92</v>
      </c>
      <c r="BS92" s="153">
        <v>654</v>
      </c>
      <c r="BT92" s="154">
        <v>851534.16</v>
      </c>
      <c r="BU92" s="63">
        <v>6645</v>
      </c>
      <c r="BV92" s="63">
        <v>7325</v>
      </c>
      <c r="BW92" s="63">
        <f t="shared" si="43"/>
        <v>6490</v>
      </c>
      <c r="BX92" s="82">
        <f t="shared" si="44"/>
        <v>6687882.369999999</v>
      </c>
      <c r="BY92" s="163">
        <v>881</v>
      </c>
      <c r="BZ92" s="165">
        <v>1317835.04</v>
      </c>
      <c r="CA92" s="82">
        <f t="shared" si="45"/>
        <v>7539416.529999999</v>
      </c>
      <c r="CB92" s="63">
        <f t="shared" si="46"/>
        <v>7371</v>
      </c>
      <c r="CC92" s="82">
        <f t="shared" si="47"/>
        <v>8857251.57</v>
      </c>
      <c r="CD92" s="63">
        <f t="shared" si="48"/>
        <v>100.62798634812286</v>
      </c>
      <c r="CE92" s="63">
        <f t="shared" si="49"/>
        <v>92.1375</v>
      </c>
      <c r="CF92" s="56">
        <v>1440</v>
      </c>
      <c r="CG92" s="56">
        <v>728</v>
      </c>
      <c r="CH92" s="56">
        <v>939</v>
      </c>
      <c r="CI92" s="82">
        <v>693696.64</v>
      </c>
      <c r="CJ92" s="82">
        <v>894754.32</v>
      </c>
      <c r="CK92" s="63">
        <f t="shared" si="52"/>
        <v>50.55555555555556</v>
      </c>
      <c r="CL92" s="21">
        <f t="shared" si="53"/>
        <v>-75</v>
      </c>
      <c r="CM92" s="56">
        <f t="shared" si="54"/>
        <v>46</v>
      </c>
      <c r="CN92" s="56">
        <f t="shared" si="55"/>
        <v>629</v>
      </c>
    </row>
    <row r="93" spans="1:92" s="21" customFormat="1" ht="15">
      <c r="A93" s="62">
        <v>2400101</v>
      </c>
      <c r="B93" s="3" t="s">
        <v>40</v>
      </c>
      <c r="C93" s="60">
        <v>1700</v>
      </c>
      <c r="D93" s="60"/>
      <c r="E93" s="60"/>
      <c r="F93" s="61"/>
      <c r="G93" s="61"/>
      <c r="H93" s="61"/>
      <c r="I93" s="61"/>
      <c r="J93" s="61"/>
      <c r="K93" s="61"/>
      <c r="L93" s="61"/>
      <c r="M93" s="63"/>
      <c r="N93" s="62"/>
      <c r="O93" s="66"/>
      <c r="P93" s="66"/>
      <c r="Q93" s="63"/>
      <c r="R93" s="56"/>
      <c r="S93" s="56"/>
      <c r="T93" s="56"/>
      <c r="U93" s="63"/>
      <c r="V93" s="56"/>
      <c r="W93" s="56"/>
      <c r="X93" s="63"/>
      <c r="Y93" s="63"/>
      <c r="Z93" s="64"/>
      <c r="AA93" s="63"/>
      <c r="AB93" s="63"/>
      <c r="AC93" s="102">
        <v>2512141</v>
      </c>
      <c r="AD93" s="56">
        <v>0</v>
      </c>
      <c r="AE93" s="56"/>
      <c r="AF93" s="56">
        <v>0</v>
      </c>
      <c r="AG93" s="56"/>
      <c r="AH93" s="56"/>
      <c r="AI93" s="56">
        <v>0</v>
      </c>
      <c r="AJ93" s="56"/>
      <c r="AK93" s="56">
        <v>0</v>
      </c>
      <c r="AL93" s="56">
        <v>200</v>
      </c>
      <c r="AM93" s="56">
        <f t="shared" si="30"/>
        <v>200</v>
      </c>
      <c r="AN93" s="94">
        <v>300</v>
      </c>
      <c r="AO93" s="56"/>
      <c r="AP93" s="56">
        <v>234</v>
      </c>
      <c r="AQ93" s="56">
        <f t="shared" si="31"/>
        <v>0</v>
      </c>
      <c r="AR93" s="56">
        <v>211</v>
      </c>
      <c r="AS93" s="56">
        <f t="shared" si="32"/>
        <v>211</v>
      </c>
      <c r="AT93" s="82">
        <f t="shared" si="33"/>
        <v>0</v>
      </c>
      <c r="AU93" s="82">
        <v>237676.73</v>
      </c>
      <c r="AV93" s="63">
        <v>106</v>
      </c>
      <c r="AW93" s="63">
        <v>400</v>
      </c>
      <c r="AX93" s="63">
        <f t="shared" si="34"/>
        <v>317</v>
      </c>
      <c r="AY93" s="82">
        <f t="shared" si="35"/>
        <v>237676.73</v>
      </c>
      <c r="AZ93" s="82">
        <v>161604.42</v>
      </c>
      <c r="BA93" s="109">
        <v>79</v>
      </c>
      <c r="BB93" s="82"/>
      <c r="BC93" s="63">
        <v>700</v>
      </c>
      <c r="BD93" s="63">
        <v>396</v>
      </c>
      <c r="BE93" s="63">
        <f t="shared" si="36"/>
        <v>396</v>
      </c>
      <c r="BF93" s="82">
        <f t="shared" si="37"/>
        <v>399281.15</v>
      </c>
      <c r="BG93" s="106">
        <v>120441.03</v>
      </c>
      <c r="BH93" s="121">
        <v>74</v>
      </c>
      <c r="BI93" s="139">
        <v>800</v>
      </c>
      <c r="BJ93" s="150">
        <f t="shared" si="38"/>
        <v>1500</v>
      </c>
      <c r="BK93" s="29">
        <f t="shared" si="39"/>
        <v>470</v>
      </c>
      <c r="BL93" s="122">
        <v>112919.68</v>
      </c>
      <c r="BM93" s="82">
        <f t="shared" si="40"/>
        <v>519722.18000000005</v>
      </c>
      <c r="BN93" s="63">
        <v>920</v>
      </c>
      <c r="BO93" s="63">
        <v>1500</v>
      </c>
      <c r="BP93" s="63">
        <f t="shared" si="41"/>
        <v>1390</v>
      </c>
      <c r="BQ93" s="82">
        <f t="shared" si="42"/>
        <v>632641.8600000001</v>
      </c>
      <c r="BR93" s="82">
        <v>1403938.4</v>
      </c>
      <c r="BS93" s="153">
        <v>308</v>
      </c>
      <c r="BT93" s="154">
        <v>470014.16</v>
      </c>
      <c r="BU93" s="63">
        <v>1700</v>
      </c>
      <c r="BV93" s="63">
        <v>1700</v>
      </c>
      <c r="BW93" s="63">
        <f t="shared" si="43"/>
        <v>1698</v>
      </c>
      <c r="BX93" s="82">
        <f t="shared" si="44"/>
        <v>2036580.26</v>
      </c>
      <c r="BY93" s="163">
        <v>29</v>
      </c>
      <c r="BZ93" s="165">
        <v>51126.13</v>
      </c>
      <c r="CA93" s="82">
        <f t="shared" si="45"/>
        <v>2506594.42</v>
      </c>
      <c r="CB93" s="63">
        <f t="shared" si="46"/>
        <v>1727</v>
      </c>
      <c r="CC93" s="82">
        <f t="shared" si="47"/>
        <v>2557720.55</v>
      </c>
      <c r="CD93" s="63">
        <f t="shared" si="48"/>
        <v>101.58823529411765</v>
      </c>
      <c r="CE93" s="63">
        <f t="shared" si="49"/>
        <v>101.58823529411765</v>
      </c>
      <c r="CF93" s="56">
        <v>0</v>
      </c>
      <c r="CG93" s="56">
        <f t="shared" si="50"/>
        <v>0</v>
      </c>
      <c r="CH93" s="56"/>
      <c r="CI93" s="82">
        <f>AH93+AJ93</f>
        <v>0</v>
      </c>
      <c r="CJ93" s="82"/>
      <c r="CK93" s="63">
        <v>0</v>
      </c>
      <c r="CL93" s="21">
        <f t="shared" si="53"/>
        <v>-4</v>
      </c>
      <c r="CM93" s="56">
        <f t="shared" si="54"/>
        <v>27</v>
      </c>
      <c r="CN93" s="56">
        <f t="shared" si="55"/>
        <v>-27</v>
      </c>
    </row>
    <row r="94" spans="1:92" s="21" customFormat="1" ht="15">
      <c r="A94" s="62">
        <v>2410101</v>
      </c>
      <c r="B94" s="3" t="s">
        <v>41</v>
      </c>
      <c r="C94" s="60">
        <v>6800</v>
      </c>
      <c r="D94" s="60"/>
      <c r="E94" s="60"/>
      <c r="F94" s="61"/>
      <c r="G94" s="61"/>
      <c r="H94" s="61"/>
      <c r="I94" s="61"/>
      <c r="J94" s="61"/>
      <c r="K94" s="61"/>
      <c r="L94" s="61"/>
      <c r="M94" s="63"/>
      <c r="N94" s="62"/>
      <c r="O94" s="66"/>
      <c r="P94" s="66"/>
      <c r="Q94" s="63"/>
      <c r="R94" s="56"/>
      <c r="S94" s="56"/>
      <c r="T94" s="56"/>
      <c r="U94" s="63"/>
      <c r="V94" s="56"/>
      <c r="W94" s="56"/>
      <c r="X94" s="63"/>
      <c r="Y94" s="63"/>
      <c r="Z94" s="64"/>
      <c r="AA94" s="63"/>
      <c r="AB94" s="63"/>
      <c r="AC94" s="102">
        <v>8357275.04</v>
      </c>
      <c r="AD94" s="56">
        <v>566</v>
      </c>
      <c r="AE94" s="56"/>
      <c r="AF94" s="56">
        <v>1700</v>
      </c>
      <c r="AG94" s="56">
        <v>716</v>
      </c>
      <c r="AH94" s="56">
        <v>731057.48</v>
      </c>
      <c r="AI94" s="56">
        <v>92</v>
      </c>
      <c r="AJ94" s="56">
        <v>93934.76</v>
      </c>
      <c r="AK94" s="56">
        <v>2199</v>
      </c>
      <c r="AL94" s="56">
        <v>566</v>
      </c>
      <c r="AM94" s="56">
        <f t="shared" si="30"/>
        <v>2266</v>
      </c>
      <c r="AN94" s="94">
        <v>3404</v>
      </c>
      <c r="AO94" s="56"/>
      <c r="AP94" s="56">
        <v>2700</v>
      </c>
      <c r="AQ94" s="56">
        <f t="shared" si="31"/>
        <v>2159</v>
      </c>
      <c r="AR94" s="56">
        <v>555</v>
      </c>
      <c r="AS94" s="56">
        <f t="shared" si="32"/>
        <v>2714</v>
      </c>
      <c r="AT94" s="82">
        <f t="shared" si="33"/>
        <v>2204403.77</v>
      </c>
      <c r="AU94" s="82">
        <v>561984.81</v>
      </c>
      <c r="AV94" s="63">
        <v>728</v>
      </c>
      <c r="AW94" s="63">
        <v>4080</v>
      </c>
      <c r="AX94" s="63">
        <f t="shared" si="34"/>
        <v>3442</v>
      </c>
      <c r="AY94" s="82">
        <f t="shared" si="35"/>
        <v>2766388.58</v>
      </c>
      <c r="AZ94" s="82">
        <v>976079.66</v>
      </c>
      <c r="BA94" s="109">
        <v>631</v>
      </c>
      <c r="BB94" s="82"/>
      <c r="BC94" s="63">
        <v>4760</v>
      </c>
      <c r="BD94" s="63">
        <v>3900</v>
      </c>
      <c r="BE94" s="63">
        <f t="shared" si="36"/>
        <v>4073</v>
      </c>
      <c r="BF94" s="82">
        <f t="shared" si="37"/>
        <v>3742468.24</v>
      </c>
      <c r="BG94" s="106">
        <v>862952.58</v>
      </c>
      <c r="BH94" s="121">
        <v>573</v>
      </c>
      <c r="BI94" s="139">
        <v>879</v>
      </c>
      <c r="BJ94" s="150">
        <f t="shared" si="38"/>
        <v>5639</v>
      </c>
      <c r="BK94" s="29">
        <f t="shared" si="39"/>
        <v>4646</v>
      </c>
      <c r="BL94" s="122">
        <v>784540.14</v>
      </c>
      <c r="BM94" s="82">
        <f t="shared" si="40"/>
        <v>4605420.82</v>
      </c>
      <c r="BN94" s="63">
        <v>612</v>
      </c>
      <c r="BO94" s="63">
        <v>5520</v>
      </c>
      <c r="BP94" s="63">
        <f t="shared" si="41"/>
        <v>5258</v>
      </c>
      <c r="BQ94" s="82">
        <f t="shared" si="42"/>
        <v>5389960.96</v>
      </c>
      <c r="BR94" s="82">
        <v>837938.16</v>
      </c>
      <c r="BS94" s="153">
        <v>668</v>
      </c>
      <c r="BT94" s="154">
        <v>914612.24</v>
      </c>
      <c r="BU94" s="63">
        <v>6120</v>
      </c>
      <c r="BV94" s="63">
        <v>6800</v>
      </c>
      <c r="BW94" s="63">
        <f t="shared" si="43"/>
        <v>5926</v>
      </c>
      <c r="BX94" s="82">
        <f t="shared" si="44"/>
        <v>6227899.12</v>
      </c>
      <c r="BY94" s="163">
        <v>698</v>
      </c>
      <c r="BZ94" s="165">
        <v>1101346.28</v>
      </c>
      <c r="CA94" s="82">
        <f t="shared" si="45"/>
        <v>7142511.36</v>
      </c>
      <c r="CB94" s="63">
        <f t="shared" si="46"/>
        <v>6624</v>
      </c>
      <c r="CC94" s="82">
        <f t="shared" si="47"/>
        <v>8243857.640000001</v>
      </c>
      <c r="CD94" s="63">
        <f t="shared" si="48"/>
        <v>97.41176470588235</v>
      </c>
      <c r="CE94" s="63">
        <f t="shared" si="49"/>
        <v>97.41176470588235</v>
      </c>
      <c r="CF94" s="56">
        <v>1132</v>
      </c>
      <c r="CG94" s="56">
        <v>805</v>
      </c>
      <c r="CH94" s="56">
        <v>1354</v>
      </c>
      <c r="CI94" s="82">
        <v>821929.15</v>
      </c>
      <c r="CJ94" s="82">
        <v>1382474.62</v>
      </c>
      <c r="CK94" s="63">
        <f t="shared" si="52"/>
        <v>71.113074204947</v>
      </c>
      <c r="CL94" s="21">
        <f t="shared" si="53"/>
        <v>-7</v>
      </c>
      <c r="CM94" s="56">
        <f t="shared" si="54"/>
        <v>-176</v>
      </c>
      <c r="CN94" s="56">
        <f t="shared" si="55"/>
        <v>176</v>
      </c>
    </row>
    <row r="95" spans="1:92" s="21" customFormat="1" ht="15">
      <c r="A95" s="62">
        <v>2420101</v>
      </c>
      <c r="B95" s="3" t="s">
        <v>42</v>
      </c>
      <c r="C95" s="60">
        <v>3500</v>
      </c>
      <c r="D95" s="60"/>
      <c r="E95" s="60"/>
      <c r="F95" s="61"/>
      <c r="G95" s="61"/>
      <c r="H95" s="61"/>
      <c r="I95" s="61"/>
      <c r="J95" s="61"/>
      <c r="K95" s="61"/>
      <c r="L95" s="61"/>
      <c r="M95" s="63"/>
      <c r="N95" s="62"/>
      <c r="O95" s="66"/>
      <c r="P95" s="66"/>
      <c r="Q95" s="63"/>
      <c r="R95" s="56"/>
      <c r="S95" s="56"/>
      <c r="T95" s="56"/>
      <c r="U95" s="63"/>
      <c r="V95" s="56"/>
      <c r="W95" s="56"/>
      <c r="X95" s="63"/>
      <c r="Y95" s="63"/>
      <c r="Z95" s="64"/>
      <c r="AA95" s="63"/>
      <c r="AB95" s="63"/>
      <c r="AC95" s="102">
        <v>4061961.97</v>
      </c>
      <c r="AD95" s="56">
        <v>150</v>
      </c>
      <c r="AE95" s="56"/>
      <c r="AF95" s="56">
        <v>850</v>
      </c>
      <c r="AG95" s="56">
        <v>169</v>
      </c>
      <c r="AH95" s="56">
        <v>157452.23</v>
      </c>
      <c r="AI95" s="56">
        <v>370</v>
      </c>
      <c r="AJ95" s="56">
        <v>344717.9</v>
      </c>
      <c r="AK95" s="56">
        <v>893</v>
      </c>
      <c r="AL95" s="56">
        <v>350</v>
      </c>
      <c r="AM95" s="56">
        <f t="shared" si="30"/>
        <v>1200</v>
      </c>
      <c r="AN95" s="94">
        <v>1549</v>
      </c>
      <c r="AO95" s="56"/>
      <c r="AP95" s="56">
        <v>1261</v>
      </c>
      <c r="AQ95" s="56">
        <f t="shared" si="31"/>
        <v>852</v>
      </c>
      <c r="AR95" s="56">
        <v>360</v>
      </c>
      <c r="AS95" s="56">
        <f t="shared" si="32"/>
        <v>1212</v>
      </c>
      <c r="AT95" s="82">
        <f t="shared" si="33"/>
        <v>793782.8400000001</v>
      </c>
      <c r="AU95" s="82">
        <v>332310.21</v>
      </c>
      <c r="AV95" s="63">
        <v>368</v>
      </c>
      <c r="AW95" s="63">
        <v>1849</v>
      </c>
      <c r="AX95" s="63">
        <f t="shared" si="34"/>
        <v>1580</v>
      </c>
      <c r="AY95" s="82">
        <f t="shared" si="35"/>
        <v>1126093.05</v>
      </c>
      <c r="AZ95" s="82">
        <v>471459.52</v>
      </c>
      <c r="BA95" s="109">
        <v>275</v>
      </c>
      <c r="BB95" s="82"/>
      <c r="BC95" s="63">
        <v>2149</v>
      </c>
      <c r="BD95" s="63">
        <v>1849</v>
      </c>
      <c r="BE95" s="63">
        <f t="shared" si="36"/>
        <v>1855</v>
      </c>
      <c r="BF95" s="82">
        <f t="shared" si="37"/>
        <v>1597552.57</v>
      </c>
      <c r="BG95" s="106">
        <v>352313.5</v>
      </c>
      <c r="BH95" s="121">
        <v>324</v>
      </c>
      <c r="BI95" s="139">
        <v>300</v>
      </c>
      <c r="BJ95" s="150">
        <f t="shared" si="38"/>
        <v>2449</v>
      </c>
      <c r="BK95" s="29">
        <f t="shared" si="39"/>
        <v>2179</v>
      </c>
      <c r="BL95" s="122">
        <v>416968.56</v>
      </c>
      <c r="BM95" s="82">
        <f t="shared" si="40"/>
        <v>1949866.07</v>
      </c>
      <c r="BN95" s="63">
        <v>321</v>
      </c>
      <c r="BO95" s="63">
        <v>2474</v>
      </c>
      <c r="BP95" s="63">
        <f t="shared" si="41"/>
        <v>2500</v>
      </c>
      <c r="BQ95" s="82">
        <f t="shared" si="42"/>
        <v>2366834.63</v>
      </c>
      <c r="BR95" s="82">
        <v>413107.74</v>
      </c>
      <c r="BS95" s="153">
        <v>355</v>
      </c>
      <c r="BT95" s="154">
        <v>456863.7</v>
      </c>
      <c r="BU95" s="63">
        <v>2856</v>
      </c>
      <c r="BV95" s="63">
        <v>3201</v>
      </c>
      <c r="BW95" s="63">
        <f t="shared" si="43"/>
        <v>2855</v>
      </c>
      <c r="BX95" s="82">
        <f t="shared" si="44"/>
        <v>2779942.37</v>
      </c>
      <c r="BY95" s="163">
        <v>308</v>
      </c>
      <c r="BZ95" s="165">
        <v>454220.7</v>
      </c>
      <c r="CA95" s="82">
        <f t="shared" si="45"/>
        <v>3236806.0700000003</v>
      </c>
      <c r="CB95" s="63">
        <f t="shared" si="46"/>
        <v>3163</v>
      </c>
      <c r="CC95" s="82">
        <f t="shared" si="47"/>
        <v>3691026.7700000005</v>
      </c>
      <c r="CD95" s="63">
        <f t="shared" si="48"/>
        <v>98.81287097781943</v>
      </c>
      <c r="CE95" s="63">
        <f t="shared" si="49"/>
        <v>90.37142857142857</v>
      </c>
      <c r="CF95" s="56">
        <v>517</v>
      </c>
      <c r="CG95" s="56">
        <v>538</v>
      </c>
      <c r="CH95" s="56">
        <v>314</v>
      </c>
      <c r="CI95" s="82">
        <v>501238.46</v>
      </c>
      <c r="CJ95" s="82">
        <v>292544.38</v>
      </c>
      <c r="CK95" s="63">
        <f t="shared" si="52"/>
        <v>104.06189555125724</v>
      </c>
      <c r="CL95" s="21">
        <f t="shared" si="53"/>
        <v>6</v>
      </c>
      <c r="CM95" s="56">
        <f t="shared" si="54"/>
        <v>-38</v>
      </c>
      <c r="CN95" s="56">
        <f t="shared" si="55"/>
        <v>337</v>
      </c>
    </row>
    <row r="96" spans="1:92" s="21" customFormat="1" ht="15">
      <c r="A96" s="62">
        <v>2440101</v>
      </c>
      <c r="B96" s="3" t="s">
        <v>43</v>
      </c>
      <c r="C96" s="60">
        <v>2900</v>
      </c>
      <c r="D96" s="60"/>
      <c r="E96" s="60"/>
      <c r="F96" s="61"/>
      <c r="G96" s="61"/>
      <c r="H96" s="61"/>
      <c r="I96" s="61"/>
      <c r="J96" s="61"/>
      <c r="K96" s="61"/>
      <c r="L96" s="61"/>
      <c r="M96" s="63"/>
      <c r="N96" s="62"/>
      <c r="O96" s="66"/>
      <c r="P96" s="66"/>
      <c r="Q96" s="63"/>
      <c r="R96" s="56"/>
      <c r="S96" s="56"/>
      <c r="T96" s="56"/>
      <c r="U96" s="63"/>
      <c r="V96" s="56"/>
      <c r="W96" s="56"/>
      <c r="X96" s="63"/>
      <c r="Y96" s="63"/>
      <c r="Z96" s="64"/>
      <c r="AA96" s="63"/>
      <c r="AB96" s="63"/>
      <c r="AC96" s="101">
        <v>3352558.4299999997</v>
      </c>
      <c r="AD96" s="56">
        <v>0</v>
      </c>
      <c r="AE96" s="56"/>
      <c r="AF96" s="56">
        <v>580</v>
      </c>
      <c r="AG96" s="56"/>
      <c r="AH96" s="56"/>
      <c r="AI96" s="56">
        <v>239</v>
      </c>
      <c r="AJ96" s="56">
        <v>215126.29</v>
      </c>
      <c r="AK96" s="56">
        <v>597</v>
      </c>
      <c r="AL96" s="56">
        <v>290</v>
      </c>
      <c r="AM96" s="56">
        <f t="shared" si="30"/>
        <v>870</v>
      </c>
      <c r="AN96" s="93">
        <v>1160</v>
      </c>
      <c r="AO96" s="56"/>
      <c r="AP96" s="56">
        <v>888</v>
      </c>
      <c r="AQ96" s="56">
        <f t="shared" si="31"/>
        <v>495</v>
      </c>
      <c r="AR96" s="56">
        <v>294</v>
      </c>
      <c r="AS96" s="56">
        <f t="shared" si="32"/>
        <v>789</v>
      </c>
      <c r="AT96" s="82">
        <f t="shared" si="33"/>
        <v>445554.45</v>
      </c>
      <c r="AU96" s="82">
        <v>261256.98</v>
      </c>
      <c r="AV96" s="63">
        <v>260</v>
      </c>
      <c r="AW96" s="63">
        <v>1450</v>
      </c>
      <c r="AX96" s="63">
        <f t="shared" si="34"/>
        <v>1049</v>
      </c>
      <c r="AY96" s="82">
        <f t="shared" si="35"/>
        <v>706811.43</v>
      </c>
      <c r="AZ96" s="82">
        <v>325863.2</v>
      </c>
      <c r="BA96" s="112">
        <v>328</v>
      </c>
      <c r="BB96" s="82"/>
      <c r="BC96" s="63">
        <v>1740</v>
      </c>
      <c r="BD96" s="63">
        <v>1280</v>
      </c>
      <c r="BE96" s="63">
        <f t="shared" si="36"/>
        <v>1377</v>
      </c>
      <c r="BF96" s="82">
        <f t="shared" si="37"/>
        <v>1032674.6300000001</v>
      </c>
      <c r="BG96" s="112">
        <v>411088.95999999996</v>
      </c>
      <c r="BH96" s="121">
        <v>383</v>
      </c>
      <c r="BI96" s="139">
        <v>317</v>
      </c>
      <c r="BJ96" s="150">
        <f t="shared" si="38"/>
        <v>2057</v>
      </c>
      <c r="BK96" s="29">
        <f t="shared" si="39"/>
        <v>1760</v>
      </c>
      <c r="BL96" s="122">
        <v>480021.56</v>
      </c>
      <c r="BM96" s="82">
        <f t="shared" si="40"/>
        <v>1443763.59</v>
      </c>
      <c r="BN96" s="63">
        <v>258</v>
      </c>
      <c r="BO96" s="63">
        <v>2030</v>
      </c>
      <c r="BP96" s="63">
        <f t="shared" si="41"/>
        <v>2018</v>
      </c>
      <c r="BQ96" s="82">
        <f t="shared" si="42"/>
        <v>1923785.1500000001</v>
      </c>
      <c r="BR96" s="82">
        <v>323356.56</v>
      </c>
      <c r="BS96" s="153">
        <v>244</v>
      </c>
      <c r="BT96" s="154">
        <v>305810.08</v>
      </c>
      <c r="BU96" s="63">
        <v>2320</v>
      </c>
      <c r="BV96" s="63">
        <v>2610</v>
      </c>
      <c r="BW96" s="63">
        <f t="shared" si="43"/>
        <v>2262</v>
      </c>
      <c r="BX96" s="82">
        <f t="shared" si="44"/>
        <v>2247141.71</v>
      </c>
      <c r="BY96" s="163">
        <v>309</v>
      </c>
      <c r="BZ96" s="165">
        <v>444820.95</v>
      </c>
      <c r="CA96" s="82">
        <f t="shared" si="45"/>
        <v>2552951.79</v>
      </c>
      <c r="CB96" s="63">
        <f t="shared" si="46"/>
        <v>2571</v>
      </c>
      <c r="CC96" s="82">
        <f t="shared" si="47"/>
        <v>2997772.74</v>
      </c>
      <c r="CD96" s="63">
        <f t="shared" si="48"/>
        <v>98.50574712643679</v>
      </c>
      <c r="CE96" s="63">
        <f t="shared" si="49"/>
        <v>88.65517241379311</v>
      </c>
      <c r="CF96" s="56">
        <v>290</v>
      </c>
      <c r="CG96" s="56">
        <f t="shared" si="50"/>
        <v>239</v>
      </c>
      <c r="CH96" s="56">
        <v>256</v>
      </c>
      <c r="CI96" s="82">
        <f>AH96+AJ96</f>
        <v>215126.29</v>
      </c>
      <c r="CJ96" s="82">
        <v>230428.16</v>
      </c>
      <c r="CK96" s="63">
        <f t="shared" si="52"/>
        <v>82.41379310344827</v>
      </c>
      <c r="CL96" s="21">
        <f t="shared" si="53"/>
        <v>-73</v>
      </c>
      <c r="CM96" s="56">
        <f t="shared" si="54"/>
        <v>-39</v>
      </c>
      <c r="CN96" s="56">
        <f t="shared" si="55"/>
        <v>329</v>
      </c>
    </row>
    <row r="97" spans="1:92" s="21" customFormat="1" ht="15">
      <c r="A97" s="62">
        <v>2450101</v>
      </c>
      <c r="B97" s="3" t="s">
        <v>44</v>
      </c>
      <c r="C97" s="60">
        <v>3200</v>
      </c>
      <c r="D97" s="60"/>
      <c r="E97" s="60"/>
      <c r="F97" s="61"/>
      <c r="G97" s="61"/>
      <c r="H97" s="61"/>
      <c r="I97" s="61"/>
      <c r="J97" s="61"/>
      <c r="K97" s="61"/>
      <c r="L97" s="61"/>
      <c r="M97" s="63"/>
      <c r="N97" s="62"/>
      <c r="O97" s="66"/>
      <c r="P97" s="66"/>
      <c r="Q97" s="63"/>
      <c r="R97" s="56"/>
      <c r="S97" s="56"/>
      <c r="T97" s="56"/>
      <c r="U97" s="63"/>
      <c r="V97" s="56"/>
      <c r="W97" s="56"/>
      <c r="X97" s="63"/>
      <c r="Y97" s="63"/>
      <c r="Z97" s="64"/>
      <c r="AA97" s="63"/>
      <c r="AB97" s="63"/>
      <c r="AC97" s="102">
        <v>3703031.31</v>
      </c>
      <c r="AD97" s="56">
        <v>400</v>
      </c>
      <c r="AE97" s="56"/>
      <c r="AF97" s="56">
        <v>1011</v>
      </c>
      <c r="AG97" s="56">
        <v>403</v>
      </c>
      <c r="AH97" s="56">
        <v>371449.13</v>
      </c>
      <c r="AI97" s="56">
        <v>305</v>
      </c>
      <c r="AJ97" s="56">
        <v>281121.55</v>
      </c>
      <c r="AK97" s="56">
        <v>1180</v>
      </c>
      <c r="AL97" s="56">
        <v>300</v>
      </c>
      <c r="AM97" s="56">
        <f t="shared" si="30"/>
        <v>1311</v>
      </c>
      <c r="AN97" s="94">
        <v>1622</v>
      </c>
      <c r="AO97" s="56"/>
      <c r="AP97" s="56">
        <v>1368</v>
      </c>
      <c r="AQ97" s="56">
        <f t="shared" si="31"/>
        <v>1010</v>
      </c>
      <c r="AR97" s="56">
        <v>307</v>
      </c>
      <c r="AS97" s="56">
        <f t="shared" si="32"/>
        <v>1317</v>
      </c>
      <c r="AT97" s="82">
        <f t="shared" si="33"/>
        <v>930927.0999999999</v>
      </c>
      <c r="AU97" s="82">
        <v>279984.23</v>
      </c>
      <c r="AV97" s="63">
        <v>300</v>
      </c>
      <c r="AW97" s="63">
        <v>1922</v>
      </c>
      <c r="AX97" s="63">
        <f t="shared" si="34"/>
        <v>1617</v>
      </c>
      <c r="AY97" s="82">
        <f t="shared" si="35"/>
        <v>1210911.3299999998</v>
      </c>
      <c r="AZ97" s="82">
        <v>370294.45</v>
      </c>
      <c r="BA97" s="109">
        <v>298</v>
      </c>
      <c r="BB97" s="82"/>
      <c r="BC97" s="63">
        <v>2222</v>
      </c>
      <c r="BD97" s="63">
        <v>1850</v>
      </c>
      <c r="BE97" s="63">
        <f t="shared" si="36"/>
        <v>1915</v>
      </c>
      <c r="BF97" s="82">
        <f t="shared" si="37"/>
        <v>1581205.7799999998</v>
      </c>
      <c r="BG97" s="106">
        <v>394405.98</v>
      </c>
      <c r="BH97" s="121">
        <v>289</v>
      </c>
      <c r="BI97" s="139">
        <v>325</v>
      </c>
      <c r="BJ97" s="150">
        <f t="shared" si="38"/>
        <v>2547</v>
      </c>
      <c r="BK97" s="29">
        <f t="shared" si="39"/>
        <v>2204</v>
      </c>
      <c r="BL97" s="122">
        <v>382885.89</v>
      </c>
      <c r="BM97" s="82">
        <f t="shared" si="40"/>
        <v>1975611.7599999998</v>
      </c>
      <c r="BN97" s="63">
        <v>319</v>
      </c>
      <c r="BO97" s="63">
        <v>2529</v>
      </c>
      <c r="BP97" s="63">
        <f t="shared" si="41"/>
        <v>2523</v>
      </c>
      <c r="BQ97" s="82">
        <f t="shared" si="42"/>
        <v>2358497.65</v>
      </c>
      <c r="BR97" s="82">
        <v>422662.24</v>
      </c>
      <c r="BS97" s="153">
        <v>300</v>
      </c>
      <c r="BT97" s="154">
        <v>397488</v>
      </c>
      <c r="BU97" s="63">
        <v>2829</v>
      </c>
      <c r="BV97" s="63">
        <v>2992</v>
      </c>
      <c r="BW97" s="63">
        <f t="shared" si="43"/>
        <v>2823</v>
      </c>
      <c r="BX97" s="82">
        <f t="shared" si="44"/>
        <v>2781159.8899999997</v>
      </c>
      <c r="BY97" s="163">
        <v>166</v>
      </c>
      <c r="BZ97" s="165">
        <v>254119.44</v>
      </c>
      <c r="CA97" s="82">
        <f t="shared" si="45"/>
        <v>3178647.8899999997</v>
      </c>
      <c r="CB97" s="63">
        <f t="shared" si="46"/>
        <v>2989</v>
      </c>
      <c r="CC97" s="82">
        <f t="shared" si="47"/>
        <v>3432767.3299999996</v>
      </c>
      <c r="CD97" s="63">
        <f t="shared" si="48"/>
        <v>99.89973262032086</v>
      </c>
      <c r="CE97" s="63">
        <f t="shared" si="49"/>
        <v>93.40625</v>
      </c>
      <c r="CF97" s="56">
        <v>713</v>
      </c>
      <c r="CG97" s="56">
        <f t="shared" si="50"/>
        <v>708</v>
      </c>
      <c r="CH97" s="56">
        <v>302</v>
      </c>
      <c r="CI97" s="82">
        <f>AH97+AJ97</f>
        <v>652570.6799999999</v>
      </c>
      <c r="CJ97" s="82">
        <v>278356.42</v>
      </c>
      <c r="CK97" s="63">
        <f t="shared" si="52"/>
        <v>99.29873772791024</v>
      </c>
      <c r="CL97" s="21">
        <f t="shared" si="53"/>
        <v>-7</v>
      </c>
      <c r="CM97" s="56">
        <f t="shared" si="54"/>
        <v>-3</v>
      </c>
      <c r="CN97" s="56">
        <f t="shared" si="55"/>
        <v>211</v>
      </c>
    </row>
    <row r="98" spans="1:92" s="21" customFormat="1" ht="15">
      <c r="A98" s="62">
        <v>2470101</v>
      </c>
      <c r="B98" s="3" t="s">
        <v>45</v>
      </c>
      <c r="C98" s="60">
        <v>1700</v>
      </c>
      <c r="D98" s="60"/>
      <c r="E98" s="60"/>
      <c r="F98" s="61"/>
      <c r="G98" s="61"/>
      <c r="H98" s="61"/>
      <c r="I98" s="61"/>
      <c r="J98" s="61"/>
      <c r="K98" s="61"/>
      <c r="L98" s="61"/>
      <c r="M98" s="63"/>
      <c r="N98" s="62"/>
      <c r="O98" s="66"/>
      <c r="P98" s="66"/>
      <c r="Q98" s="63"/>
      <c r="R98" s="56"/>
      <c r="S98" s="56"/>
      <c r="T98" s="56"/>
      <c r="U98" s="63"/>
      <c r="V98" s="56"/>
      <c r="W98" s="56"/>
      <c r="X98" s="63"/>
      <c r="Y98" s="63"/>
      <c r="Z98" s="64"/>
      <c r="AA98" s="63"/>
      <c r="AB98" s="63"/>
      <c r="AC98" s="101">
        <v>1970471</v>
      </c>
      <c r="AD98" s="56">
        <v>0</v>
      </c>
      <c r="AE98" s="56"/>
      <c r="AF98" s="56">
        <v>300</v>
      </c>
      <c r="AG98" s="56"/>
      <c r="AH98" s="56"/>
      <c r="AI98" s="56">
        <v>98</v>
      </c>
      <c r="AJ98" s="56">
        <v>91576.1</v>
      </c>
      <c r="AK98" s="56">
        <v>345</v>
      </c>
      <c r="AL98" s="56">
        <v>200</v>
      </c>
      <c r="AM98" s="56">
        <f t="shared" si="30"/>
        <v>500</v>
      </c>
      <c r="AN98" s="93">
        <v>700</v>
      </c>
      <c r="AO98" s="56"/>
      <c r="AP98" s="56">
        <v>519</v>
      </c>
      <c r="AQ98" s="56">
        <f t="shared" si="31"/>
        <v>344</v>
      </c>
      <c r="AR98" s="56">
        <v>160</v>
      </c>
      <c r="AS98" s="56">
        <f t="shared" si="32"/>
        <v>504</v>
      </c>
      <c r="AT98" s="82">
        <f t="shared" si="33"/>
        <v>321450.80000000005</v>
      </c>
      <c r="AU98" s="82">
        <v>149872</v>
      </c>
      <c r="AV98" s="63">
        <v>217</v>
      </c>
      <c r="AW98" s="63">
        <v>850</v>
      </c>
      <c r="AX98" s="63">
        <f t="shared" si="34"/>
        <v>721</v>
      </c>
      <c r="AY98" s="82">
        <f t="shared" si="35"/>
        <v>471322.80000000005</v>
      </c>
      <c r="AZ98" s="82">
        <v>271755.61</v>
      </c>
      <c r="BA98" s="112">
        <v>159</v>
      </c>
      <c r="BB98" s="82"/>
      <c r="BC98" s="63">
        <v>1050</v>
      </c>
      <c r="BD98" s="63">
        <v>850</v>
      </c>
      <c r="BE98" s="63">
        <f t="shared" si="36"/>
        <v>880</v>
      </c>
      <c r="BF98" s="82">
        <f t="shared" si="37"/>
        <v>743078.41</v>
      </c>
      <c r="BG98" s="105">
        <v>199120.47</v>
      </c>
      <c r="BH98" s="121">
        <v>196</v>
      </c>
      <c r="BI98" s="139">
        <v>200</v>
      </c>
      <c r="BJ98" s="150">
        <f t="shared" si="38"/>
        <v>1250</v>
      </c>
      <c r="BK98" s="29">
        <f t="shared" si="39"/>
        <v>1076</v>
      </c>
      <c r="BL98" s="122">
        <v>246025.08</v>
      </c>
      <c r="BM98" s="82">
        <f t="shared" si="40"/>
        <v>942198.88</v>
      </c>
      <c r="BN98" s="63">
        <v>213</v>
      </c>
      <c r="BO98" s="63">
        <v>1250</v>
      </c>
      <c r="BP98" s="63">
        <f t="shared" si="41"/>
        <v>1289</v>
      </c>
      <c r="BQ98" s="82">
        <f t="shared" si="42"/>
        <v>1188223.96</v>
      </c>
      <c r="BR98" s="82">
        <v>267363.99</v>
      </c>
      <c r="BS98" s="153">
        <v>110</v>
      </c>
      <c r="BT98" s="154">
        <v>136702.5</v>
      </c>
      <c r="BU98" s="63">
        <v>1400</v>
      </c>
      <c r="BV98" s="63">
        <v>1600</v>
      </c>
      <c r="BW98" s="63">
        <f t="shared" si="43"/>
        <v>1399</v>
      </c>
      <c r="BX98" s="82">
        <f t="shared" si="44"/>
        <v>1455587.95</v>
      </c>
      <c r="BY98" s="163">
        <v>245</v>
      </c>
      <c r="BZ98" s="165">
        <v>351954.75</v>
      </c>
      <c r="CA98" s="82">
        <f t="shared" si="45"/>
        <v>1592290.45</v>
      </c>
      <c r="CB98" s="63">
        <f t="shared" si="46"/>
        <v>1644</v>
      </c>
      <c r="CC98" s="82">
        <f t="shared" si="47"/>
        <v>1944245.2</v>
      </c>
      <c r="CD98" s="63">
        <f t="shared" si="48"/>
        <v>102.75000000000001</v>
      </c>
      <c r="CE98" s="63">
        <f t="shared" si="49"/>
        <v>96.70588235294117</v>
      </c>
      <c r="CF98" s="56">
        <v>100</v>
      </c>
      <c r="CG98" s="56">
        <f t="shared" si="50"/>
        <v>98</v>
      </c>
      <c r="CH98" s="56">
        <v>246</v>
      </c>
      <c r="CI98" s="82">
        <f>AH98+AJ98</f>
        <v>91576.1</v>
      </c>
      <c r="CJ98" s="82">
        <v>229874.7</v>
      </c>
      <c r="CK98" s="63">
        <f t="shared" si="52"/>
        <v>98</v>
      </c>
      <c r="CL98" s="21">
        <f t="shared" si="53"/>
        <v>30</v>
      </c>
      <c r="CM98" s="56">
        <f t="shared" si="54"/>
        <v>44</v>
      </c>
      <c r="CN98" s="56">
        <f t="shared" si="55"/>
        <v>56</v>
      </c>
    </row>
    <row r="99" spans="1:92" s="21" customFormat="1" ht="15">
      <c r="A99" s="62">
        <v>2480101</v>
      </c>
      <c r="B99" s="3" t="s">
        <v>46</v>
      </c>
      <c r="C99" s="60">
        <v>2000</v>
      </c>
      <c r="D99" s="60"/>
      <c r="E99" s="60"/>
      <c r="F99" s="61"/>
      <c r="G99" s="61"/>
      <c r="H99" s="61"/>
      <c r="I99" s="61"/>
      <c r="J99" s="61"/>
      <c r="K99" s="61"/>
      <c r="L99" s="61"/>
      <c r="M99" s="63"/>
      <c r="N99" s="62"/>
      <c r="O99" s="66"/>
      <c r="P99" s="66"/>
      <c r="Q99" s="63"/>
      <c r="R99" s="56"/>
      <c r="S99" s="56"/>
      <c r="T99" s="56"/>
      <c r="U99" s="63"/>
      <c r="V99" s="56"/>
      <c r="W99" s="56"/>
      <c r="X99" s="63"/>
      <c r="Y99" s="63"/>
      <c r="Z99" s="64"/>
      <c r="AA99" s="63"/>
      <c r="AB99" s="63"/>
      <c r="AC99" s="102">
        <v>2634657.16</v>
      </c>
      <c r="AD99" s="56">
        <v>0</v>
      </c>
      <c r="AE99" s="56"/>
      <c r="AF99" s="56">
        <v>200</v>
      </c>
      <c r="AG99" s="56">
        <v>51</v>
      </c>
      <c r="AH99" s="56">
        <v>54852.03</v>
      </c>
      <c r="AI99" s="56">
        <v>170</v>
      </c>
      <c r="AJ99" s="56">
        <v>182840.1</v>
      </c>
      <c r="AK99" s="56">
        <v>442</v>
      </c>
      <c r="AL99" s="56">
        <v>250</v>
      </c>
      <c r="AM99" s="56">
        <f t="shared" si="30"/>
        <v>450</v>
      </c>
      <c r="AN99" s="94">
        <v>900</v>
      </c>
      <c r="AO99" s="56"/>
      <c r="AP99" s="56">
        <v>688</v>
      </c>
      <c r="AQ99" s="56">
        <f t="shared" si="31"/>
        <v>441</v>
      </c>
      <c r="AR99" s="56">
        <v>246</v>
      </c>
      <c r="AS99" s="56">
        <f t="shared" si="32"/>
        <v>687</v>
      </c>
      <c r="AT99" s="82">
        <f t="shared" si="33"/>
        <v>474308.73</v>
      </c>
      <c r="AU99" s="82">
        <v>261281.52</v>
      </c>
      <c r="AV99" s="63">
        <v>212</v>
      </c>
      <c r="AW99" s="63">
        <v>900</v>
      </c>
      <c r="AX99" s="63">
        <f t="shared" si="34"/>
        <v>899</v>
      </c>
      <c r="AY99" s="82">
        <f t="shared" si="35"/>
        <v>735590.25</v>
      </c>
      <c r="AZ99" s="82">
        <v>306325.16</v>
      </c>
      <c r="BA99" s="109">
        <v>194</v>
      </c>
      <c r="BB99" s="82"/>
      <c r="BC99" s="63">
        <v>1150</v>
      </c>
      <c r="BD99" s="63">
        <v>900</v>
      </c>
      <c r="BE99" s="63">
        <f t="shared" si="36"/>
        <v>1093</v>
      </c>
      <c r="BF99" s="82">
        <f t="shared" si="37"/>
        <v>1041915.4099999999</v>
      </c>
      <c r="BG99" s="106">
        <v>280316.42</v>
      </c>
      <c r="BH99" s="121">
        <v>181</v>
      </c>
      <c r="BI99" s="139">
        <v>250</v>
      </c>
      <c r="BJ99" s="150">
        <f t="shared" si="38"/>
        <v>1400</v>
      </c>
      <c r="BK99" s="29">
        <f t="shared" si="39"/>
        <v>1274</v>
      </c>
      <c r="BL99" s="122">
        <v>261794.78</v>
      </c>
      <c r="BM99" s="82">
        <f t="shared" si="40"/>
        <v>1322231.8299999998</v>
      </c>
      <c r="BN99" s="63">
        <v>205</v>
      </c>
      <c r="BO99" s="63">
        <v>1518</v>
      </c>
      <c r="BP99" s="63">
        <f t="shared" si="41"/>
        <v>1479</v>
      </c>
      <c r="BQ99" s="82">
        <f t="shared" si="42"/>
        <v>1584026.6099999999</v>
      </c>
      <c r="BR99" s="82">
        <v>296507.9</v>
      </c>
      <c r="BS99" s="153">
        <v>280</v>
      </c>
      <c r="BT99" s="154">
        <v>404986.4</v>
      </c>
      <c r="BU99" s="63">
        <v>1600</v>
      </c>
      <c r="BV99" s="63">
        <v>1850</v>
      </c>
      <c r="BW99" s="63">
        <f t="shared" si="43"/>
        <v>1759</v>
      </c>
      <c r="BX99" s="82">
        <f t="shared" si="44"/>
        <v>1880534.5099999998</v>
      </c>
      <c r="BY99" s="163">
        <v>235</v>
      </c>
      <c r="BZ99" s="165">
        <v>392898.85</v>
      </c>
      <c r="CA99" s="82">
        <f t="shared" si="45"/>
        <v>2285520.9099999997</v>
      </c>
      <c r="CB99" s="63">
        <f t="shared" si="46"/>
        <v>1994</v>
      </c>
      <c r="CC99" s="82">
        <f t="shared" si="47"/>
        <v>2678419.76</v>
      </c>
      <c r="CD99" s="63">
        <f t="shared" si="48"/>
        <v>107.78378378378379</v>
      </c>
      <c r="CE99" s="63">
        <f t="shared" si="49"/>
        <v>99.7</v>
      </c>
      <c r="CF99" s="56">
        <v>0</v>
      </c>
      <c r="CG99" s="56">
        <f t="shared" si="50"/>
        <v>221</v>
      </c>
      <c r="CH99" s="56">
        <v>220</v>
      </c>
      <c r="CI99" s="82">
        <f>AH99+AJ99</f>
        <v>237692.13</v>
      </c>
      <c r="CJ99" s="82">
        <v>236616.6</v>
      </c>
      <c r="CK99" s="63">
        <v>0</v>
      </c>
      <c r="CL99" s="21">
        <f t="shared" si="53"/>
        <v>193</v>
      </c>
      <c r="CM99" s="56">
        <f t="shared" si="54"/>
        <v>144</v>
      </c>
      <c r="CN99" s="56">
        <f t="shared" si="55"/>
        <v>6</v>
      </c>
    </row>
    <row r="100" spans="1:92" s="21" customFormat="1" ht="15">
      <c r="A100" s="62">
        <v>4330101</v>
      </c>
      <c r="B100" s="3" t="s">
        <v>47</v>
      </c>
      <c r="C100" s="60">
        <v>9700</v>
      </c>
      <c r="D100" s="60"/>
      <c r="E100" s="60"/>
      <c r="F100" s="61"/>
      <c r="G100" s="61"/>
      <c r="H100" s="61"/>
      <c r="I100" s="61"/>
      <c r="J100" s="61"/>
      <c r="K100" s="61"/>
      <c r="L100" s="61"/>
      <c r="M100" s="63"/>
      <c r="N100" s="62"/>
      <c r="O100" s="66"/>
      <c r="P100" s="66"/>
      <c r="Q100" s="63"/>
      <c r="R100" s="56"/>
      <c r="S100" s="56"/>
      <c r="T100" s="56"/>
      <c r="U100" s="63"/>
      <c r="V100" s="56"/>
      <c r="W100" s="56"/>
      <c r="X100" s="63"/>
      <c r="Y100" s="63"/>
      <c r="Z100" s="64"/>
      <c r="AA100" s="63"/>
      <c r="AB100" s="63"/>
      <c r="AC100" s="101">
        <v>10303834.06</v>
      </c>
      <c r="AD100" s="56">
        <v>808</v>
      </c>
      <c r="AE100" s="56"/>
      <c r="AF100" s="56">
        <v>2424</v>
      </c>
      <c r="AG100" s="56">
        <v>723</v>
      </c>
      <c r="AH100" s="56">
        <v>602099.94</v>
      </c>
      <c r="AI100" s="56">
        <v>921</v>
      </c>
      <c r="AJ100" s="56">
        <v>766990.38</v>
      </c>
      <c r="AK100" s="56">
        <v>2744</v>
      </c>
      <c r="AL100" s="56">
        <v>812</v>
      </c>
      <c r="AM100" s="56">
        <f t="shared" si="30"/>
        <v>3236</v>
      </c>
      <c r="AN100" s="56">
        <v>4075</v>
      </c>
      <c r="AO100" s="56"/>
      <c r="AP100" s="56">
        <v>3382</v>
      </c>
      <c r="AQ100" s="56">
        <f t="shared" si="31"/>
        <v>2468</v>
      </c>
      <c r="AR100" s="56">
        <v>830</v>
      </c>
      <c r="AS100" s="56">
        <f t="shared" si="32"/>
        <v>3298</v>
      </c>
      <c r="AT100" s="82">
        <f t="shared" si="33"/>
        <v>2055301.04</v>
      </c>
      <c r="AU100" s="82">
        <v>686432.36</v>
      </c>
      <c r="AV100" s="63">
        <v>689</v>
      </c>
      <c r="AW100" s="63">
        <v>4852</v>
      </c>
      <c r="AX100" s="63">
        <f t="shared" si="34"/>
        <v>3987</v>
      </c>
      <c r="AY100" s="82">
        <f t="shared" si="35"/>
        <v>2741733.4</v>
      </c>
      <c r="AZ100" s="82">
        <v>813499.5</v>
      </c>
      <c r="BA100" s="105">
        <v>805</v>
      </c>
      <c r="BB100" s="82"/>
      <c r="BC100" s="63">
        <v>5660</v>
      </c>
      <c r="BD100" s="63">
        <v>4500</v>
      </c>
      <c r="BE100" s="63">
        <f t="shared" si="36"/>
        <v>4792</v>
      </c>
      <c r="BF100" s="82">
        <f t="shared" si="37"/>
        <v>3555232.9</v>
      </c>
      <c r="BG100" s="112">
        <v>950874.0499999999</v>
      </c>
      <c r="BH100" s="123">
        <v>748</v>
      </c>
      <c r="BI100" s="141">
        <v>828</v>
      </c>
      <c r="BJ100" s="147">
        <f t="shared" si="38"/>
        <v>6488</v>
      </c>
      <c r="BK100" s="29">
        <f t="shared" si="39"/>
        <v>5540</v>
      </c>
      <c r="BL100" s="123">
        <v>886790.18</v>
      </c>
      <c r="BM100" s="82">
        <f t="shared" si="40"/>
        <v>4506106.95</v>
      </c>
      <c r="BN100" s="63">
        <v>934</v>
      </c>
      <c r="BO100" s="63">
        <v>6448</v>
      </c>
      <c r="BP100" s="63">
        <f t="shared" si="41"/>
        <v>6474</v>
      </c>
      <c r="BQ100" s="82">
        <f t="shared" si="42"/>
        <v>5392897.13</v>
      </c>
      <c r="BR100" s="82">
        <v>1107313.04</v>
      </c>
      <c r="BS100" s="63">
        <v>823</v>
      </c>
      <c r="BT100" s="82">
        <v>975715.88</v>
      </c>
      <c r="BU100" s="63">
        <v>7276</v>
      </c>
      <c r="BV100" s="63">
        <v>8084</v>
      </c>
      <c r="BW100" s="63">
        <f t="shared" si="43"/>
        <v>7297</v>
      </c>
      <c r="BX100" s="82">
        <f t="shared" si="44"/>
        <v>6500210.17</v>
      </c>
      <c r="BY100" s="162">
        <v>1111</v>
      </c>
      <c r="BZ100" s="166">
        <v>1518531.87</v>
      </c>
      <c r="CA100" s="82">
        <f t="shared" si="45"/>
        <v>7475926.05</v>
      </c>
      <c r="CB100" s="63">
        <f t="shared" si="46"/>
        <v>8408</v>
      </c>
      <c r="CC100" s="82">
        <f t="shared" si="47"/>
        <v>8994457.92</v>
      </c>
      <c r="CD100" s="63">
        <f t="shared" si="48"/>
        <v>104.00791687283524</v>
      </c>
      <c r="CE100" s="63">
        <f t="shared" si="49"/>
        <v>86.68041237113403</v>
      </c>
      <c r="CF100" s="56">
        <v>1616</v>
      </c>
      <c r="CG100" s="56">
        <v>1636</v>
      </c>
      <c r="CH100" s="56">
        <v>832</v>
      </c>
      <c r="CI100" s="82">
        <v>1362428.08</v>
      </c>
      <c r="CJ100" s="82">
        <v>692872.96</v>
      </c>
      <c r="CK100" s="63">
        <f t="shared" si="52"/>
        <v>101.23762376237624</v>
      </c>
      <c r="CL100" s="21">
        <f t="shared" si="53"/>
        <v>-60</v>
      </c>
      <c r="CM100" s="56">
        <f t="shared" si="54"/>
        <v>324</v>
      </c>
      <c r="CN100" s="56">
        <f t="shared" si="55"/>
        <v>1292</v>
      </c>
    </row>
    <row r="101" spans="1:92" s="21" customFormat="1" ht="15">
      <c r="A101" s="62">
        <v>2510101</v>
      </c>
      <c r="B101" s="3" t="s">
        <v>48</v>
      </c>
      <c r="C101" s="60">
        <v>4700</v>
      </c>
      <c r="D101" s="60"/>
      <c r="E101" s="60"/>
      <c r="F101" s="61"/>
      <c r="G101" s="61"/>
      <c r="H101" s="61"/>
      <c r="I101" s="61"/>
      <c r="J101" s="61"/>
      <c r="K101" s="61"/>
      <c r="L101" s="61"/>
      <c r="M101" s="63"/>
      <c r="N101" s="62"/>
      <c r="O101" s="66"/>
      <c r="P101" s="66"/>
      <c r="Q101" s="63"/>
      <c r="R101" s="56"/>
      <c r="S101" s="56"/>
      <c r="T101" s="56"/>
      <c r="U101" s="63"/>
      <c r="V101" s="56"/>
      <c r="W101" s="56"/>
      <c r="X101" s="63"/>
      <c r="Y101" s="63"/>
      <c r="Z101" s="64"/>
      <c r="AA101" s="63"/>
      <c r="AB101" s="63"/>
      <c r="AC101" s="101">
        <v>5890871.26</v>
      </c>
      <c r="AD101" s="56">
        <v>392</v>
      </c>
      <c r="AE101" s="56"/>
      <c r="AF101" s="56">
        <v>1176</v>
      </c>
      <c r="AG101" s="56"/>
      <c r="AH101" s="56"/>
      <c r="AI101" s="56">
        <v>431</v>
      </c>
      <c r="AJ101" s="56">
        <v>442197.38</v>
      </c>
      <c r="AK101" s="56">
        <v>879</v>
      </c>
      <c r="AL101" s="56">
        <v>392</v>
      </c>
      <c r="AM101" s="56">
        <f t="shared" si="30"/>
        <v>1568</v>
      </c>
      <c r="AN101" s="93">
        <v>2193</v>
      </c>
      <c r="AO101" s="56"/>
      <c r="AP101" s="56">
        <v>1592</v>
      </c>
      <c r="AQ101" s="56">
        <f t="shared" si="31"/>
        <v>802</v>
      </c>
      <c r="AR101" s="56">
        <v>546</v>
      </c>
      <c r="AS101" s="56">
        <f t="shared" si="32"/>
        <v>1348</v>
      </c>
      <c r="AT101" s="82">
        <f t="shared" si="33"/>
        <v>822835.96</v>
      </c>
      <c r="AU101" s="82">
        <v>558710.88</v>
      </c>
      <c r="AV101" s="63">
        <v>493</v>
      </c>
      <c r="AW101" s="63">
        <v>2493</v>
      </c>
      <c r="AX101" s="63">
        <f t="shared" si="34"/>
        <v>1841</v>
      </c>
      <c r="AY101" s="82">
        <f t="shared" si="35"/>
        <v>1381546.8399999999</v>
      </c>
      <c r="AZ101" s="82">
        <v>693011.22</v>
      </c>
      <c r="BA101" s="112">
        <v>405</v>
      </c>
      <c r="BB101" s="82"/>
      <c r="BC101" s="63">
        <v>3569</v>
      </c>
      <c r="BD101" s="63">
        <v>2200</v>
      </c>
      <c r="BE101" s="63">
        <f t="shared" si="36"/>
        <v>2246</v>
      </c>
      <c r="BF101" s="82">
        <f t="shared" si="37"/>
        <v>2074558.0599999998</v>
      </c>
      <c r="BG101" s="112">
        <v>569940.3</v>
      </c>
      <c r="BH101" s="121">
        <v>447</v>
      </c>
      <c r="BI101" s="132">
        <v>0</v>
      </c>
      <c r="BJ101" s="150">
        <f t="shared" si="38"/>
        <v>3569</v>
      </c>
      <c r="BK101" s="29">
        <f t="shared" si="39"/>
        <v>2693</v>
      </c>
      <c r="BL101" s="122">
        <v>629045.22</v>
      </c>
      <c r="BM101" s="82">
        <f t="shared" si="40"/>
        <v>2644498.36</v>
      </c>
      <c r="BN101" s="63">
        <v>456</v>
      </c>
      <c r="BO101" s="63">
        <v>3569</v>
      </c>
      <c r="BP101" s="63">
        <f t="shared" si="41"/>
        <v>3149</v>
      </c>
      <c r="BQ101" s="82">
        <f t="shared" si="42"/>
        <v>3273543.58</v>
      </c>
      <c r="BR101" s="82">
        <v>641710.56</v>
      </c>
      <c r="BS101" s="153">
        <v>472</v>
      </c>
      <c r="BT101" s="154">
        <v>646630.56</v>
      </c>
      <c r="BU101" s="63">
        <v>3569</v>
      </c>
      <c r="BV101" s="63">
        <v>3917</v>
      </c>
      <c r="BW101" s="63">
        <f t="shared" si="43"/>
        <v>3621</v>
      </c>
      <c r="BX101" s="82">
        <f t="shared" si="44"/>
        <v>3915254.14</v>
      </c>
      <c r="BY101" s="163">
        <v>357</v>
      </c>
      <c r="BZ101" s="165">
        <v>562582.02</v>
      </c>
      <c r="CA101" s="82">
        <f t="shared" si="45"/>
        <v>4561884.7</v>
      </c>
      <c r="CB101" s="63">
        <f t="shared" si="46"/>
        <v>3978</v>
      </c>
      <c r="CC101" s="82">
        <f t="shared" si="47"/>
        <v>5124466.720000001</v>
      </c>
      <c r="CD101" s="63">
        <f t="shared" si="48"/>
        <v>101.55731427112586</v>
      </c>
      <c r="CE101" s="63">
        <f t="shared" si="49"/>
        <v>84.63829787234043</v>
      </c>
      <c r="CF101" s="56">
        <v>588</v>
      </c>
      <c r="CG101" s="56">
        <f t="shared" si="50"/>
        <v>431</v>
      </c>
      <c r="CH101" s="56">
        <v>371</v>
      </c>
      <c r="CI101" s="82">
        <f>AH101+AJ101</f>
        <v>442197.38</v>
      </c>
      <c r="CJ101" s="82">
        <v>380638.58</v>
      </c>
      <c r="CK101" s="63">
        <f t="shared" si="52"/>
        <v>73.29931972789116</v>
      </c>
      <c r="CL101" s="21">
        <f t="shared" si="53"/>
        <v>-247</v>
      </c>
      <c r="CM101" s="56">
        <f t="shared" si="54"/>
        <v>61</v>
      </c>
      <c r="CN101" s="56">
        <f t="shared" si="55"/>
        <v>722</v>
      </c>
    </row>
    <row r="102" spans="1:92" s="21" customFormat="1" ht="15">
      <c r="A102" s="62">
        <v>2520101</v>
      </c>
      <c r="B102" s="3" t="s">
        <v>49</v>
      </c>
      <c r="C102" s="60">
        <v>600</v>
      </c>
      <c r="D102" s="60"/>
      <c r="E102" s="60"/>
      <c r="F102" s="61"/>
      <c r="G102" s="61"/>
      <c r="H102" s="61"/>
      <c r="I102" s="61"/>
      <c r="J102" s="61"/>
      <c r="K102" s="61"/>
      <c r="L102" s="61"/>
      <c r="M102" s="63"/>
      <c r="N102" s="62"/>
      <c r="O102" s="66"/>
      <c r="P102" s="66"/>
      <c r="Q102" s="63"/>
      <c r="R102" s="56"/>
      <c r="S102" s="56"/>
      <c r="T102" s="56"/>
      <c r="U102" s="63"/>
      <c r="V102" s="56"/>
      <c r="W102" s="56"/>
      <c r="X102" s="63"/>
      <c r="Y102" s="63"/>
      <c r="Z102" s="64"/>
      <c r="AA102" s="63"/>
      <c r="AB102" s="63"/>
      <c r="AC102" s="102">
        <v>963667.5</v>
      </c>
      <c r="AD102" s="56">
        <v>0</v>
      </c>
      <c r="AE102" s="56"/>
      <c r="AF102" s="56">
        <v>0</v>
      </c>
      <c r="AG102" s="56"/>
      <c r="AH102" s="56"/>
      <c r="AI102" s="56">
        <v>0</v>
      </c>
      <c r="AJ102" s="56">
        <v>0</v>
      </c>
      <c r="AK102" s="56">
        <v>20</v>
      </c>
      <c r="AL102" s="56">
        <v>50</v>
      </c>
      <c r="AM102" s="56">
        <f t="shared" si="30"/>
        <v>50</v>
      </c>
      <c r="AN102" s="94">
        <v>130</v>
      </c>
      <c r="AO102" s="56"/>
      <c r="AP102" s="56">
        <v>76</v>
      </c>
      <c r="AQ102" s="56">
        <f t="shared" si="31"/>
        <v>0</v>
      </c>
      <c r="AR102" s="56">
        <v>50</v>
      </c>
      <c r="AS102" s="56">
        <f t="shared" si="32"/>
        <v>50</v>
      </c>
      <c r="AT102" s="82">
        <f t="shared" si="33"/>
        <v>0</v>
      </c>
      <c r="AU102" s="82">
        <v>53516.5</v>
      </c>
      <c r="AV102" s="63">
        <v>80</v>
      </c>
      <c r="AW102" s="63">
        <v>224</v>
      </c>
      <c r="AX102" s="63">
        <f t="shared" si="34"/>
        <v>130</v>
      </c>
      <c r="AY102" s="82">
        <f t="shared" si="35"/>
        <v>53516.5</v>
      </c>
      <c r="AZ102" s="82">
        <v>132385.6</v>
      </c>
      <c r="BA102" s="109">
        <v>94</v>
      </c>
      <c r="BB102" s="82"/>
      <c r="BC102" s="63">
        <v>318</v>
      </c>
      <c r="BD102" s="63">
        <v>220</v>
      </c>
      <c r="BE102" s="63">
        <f t="shared" si="36"/>
        <v>224</v>
      </c>
      <c r="BF102" s="82">
        <f t="shared" si="37"/>
        <v>185902.1</v>
      </c>
      <c r="BG102" s="106">
        <v>155553.08</v>
      </c>
      <c r="BH102" s="121">
        <v>94</v>
      </c>
      <c r="BI102" s="139">
        <v>94</v>
      </c>
      <c r="BJ102" s="150">
        <f t="shared" si="38"/>
        <v>412</v>
      </c>
      <c r="BK102" s="29">
        <f t="shared" si="39"/>
        <v>318</v>
      </c>
      <c r="BL102" s="122">
        <v>155553.08</v>
      </c>
      <c r="BM102" s="82">
        <f t="shared" si="40"/>
        <v>341455.18</v>
      </c>
      <c r="BN102" s="63">
        <v>94</v>
      </c>
      <c r="BO102" s="63">
        <v>412</v>
      </c>
      <c r="BP102" s="63">
        <f t="shared" si="41"/>
        <v>412</v>
      </c>
      <c r="BQ102" s="82">
        <f t="shared" si="42"/>
        <v>497008.26</v>
      </c>
      <c r="BR102" s="82">
        <v>155553.08</v>
      </c>
      <c r="BS102" s="153">
        <v>94</v>
      </c>
      <c r="BT102" s="154">
        <v>155436.52</v>
      </c>
      <c r="BU102" s="63">
        <v>506</v>
      </c>
      <c r="BV102" s="63">
        <v>600</v>
      </c>
      <c r="BW102" s="63">
        <f t="shared" si="43"/>
        <v>506</v>
      </c>
      <c r="BX102" s="82">
        <f t="shared" si="44"/>
        <v>652561.34</v>
      </c>
      <c r="BY102" s="163">
        <v>94</v>
      </c>
      <c r="BZ102" s="165">
        <v>178307.66</v>
      </c>
      <c r="CA102" s="82">
        <f t="shared" si="45"/>
        <v>807997.86</v>
      </c>
      <c r="CB102" s="63">
        <f t="shared" si="46"/>
        <v>600</v>
      </c>
      <c r="CC102" s="82">
        <f t="shared" si="47"/>
        <v>986305.52</v>
      </c>
      <c r="CD102" s="63">
        <f t="shared" si="48"/>
        <v>100</v>
      </c>
      <c r="CE102" s="63">
        <f t="shared" si="49"/>
        <v>100</v>
      </c>
      <c r="CF102" s="56"/>
      <c r="CG102" s="56">
        <f t="shared" si="50"/>
        <v>0</v>
      </c>
      <c r="CH102" s="56"/>
      <c r="CI102" s="82">
        <f>AH102+AJ102</f>
        <v>0</v>
      </c>
      <c r="CJ102" s="82"/>
      <c r="CK102" s="63">
        <v>0</v>
      </c>
      <c r="CL102" s="21">
        <f t="shared" si="53"/>
        <v>0</v>
      </c>
      <c r="CM102" s="56">
        <f t="shared" si="54"/>
        <v>0</v>
      </c>
      <c r="CN102" s="56">
        <f t="shared" si="55"/>
        <v>0</v>
      </c>
    </row>
    <row r="103" spans="1:92" s="21" customFormat="1" ht="25.5" customHeight="1" hidden="1">
      <c r="A103" s="311" t="s">
        <v>97</v>
      </c>
      <c r="B103" s="298" t="s">
        <v>0</v>
      </c>
      <c r="C103" s="312"/>
      <c r="D103" s="312"/>
      <c r="E103" s="312"/>
      <c r="F103" s="303"/>
      <c r="G103" s="87"/>
      <c r="H103" s="303"/>
      <c r="I103" s="303"/>
      <c r="J103" s="303"/>
      <c r="K103" s="303"/>
      <c r="L103" s="303"/>
      <c r="M103" s="56"/>
      <c r="N103" s="56"/>
      <c r="O103" s="302"/>
      <c r="P103" s="302"/>
      <c r="Q103" s="307"/>
      <c r="R103" s="56"/>
      <c r="S103" s="56"/>
      <c r="T103" s="302"/>
      <c r="U103" s="308"/>
      <c r="V103" s="302"/>
      <c r="W103" s="88"/>
      <c r="X103" s="88"/>
      <c r="Y103" s="303"/>
      <c r="Z103" s="305"/>
      <c r="AA103" s="303"/>
      <c r="AB103" s="63"/>
      <c r="AC103" s="98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>
        <f t="shared" si="30"/>
        <v>0</v>
      </c>
      <c r="AN103" s="56"/>
      <c r="AO103" s="56"/>
      <c r="AP103" s="56"/>
      <c r="AQ103" s="56">
        <f t="shared" si="31"/>
        <v>0</v>
      </c>
      <c r="AR103" s="56"/>
      <c r="AS103" s="56">
        <f t="shared" si="32"/>
        <v>0</v>
      </c>
      <c r="AT103" s="82">
        <f t="shared" si="33"/>
        <v>0</v>
      </c>
      <c r="AU103" s="82"/>
      <c r="AV103" s="63"/>
      <c r="AW103" s="63"/>
      <c r="AX103" s="63">
        <f t="shared" si="34"/>
        <v>0</v>
      </c>
      <c r="AY103" s="82">
        <f t="shared" si="35"/>
        <v>0</v>
      </c>
      <c r="AZ103" s="82"/>
      <c r="BA103" s="109"/>
      <c r="BB103" s="82"/>
      <c r="BC103" s="63"/>
      <c r="BD103" s="63"/>
      <c r="BE103" s="63">
        <f t="shared" si="36"/>
        <v>0</v>
      </c>
      <c r="BF103" s="82">
        <f t="shared" si="37"/>
        <v>0</v>
      </c>
      <c r="BG103" s="106"/>
      <c r="BH103" s="115">
        <v>253</v>
      </c>
      <c r="BI103" s="139"/>
      <c r="BJ103" s="150">
        <f t="shared" si="38"/>
        <v>0</v>
      </c>
      <c r="BK103" s="29">
        <f t="shared" si="39"/>
        <v>253</v>
      </c>
      <c r="BL103" s="116">
        <v>308950.95</v>
      </c>
      <c r="BM103" s="82">
        <f t="shared" si="40"/>
        <v>0</v>
      </c>
      <c r="BN103" s="63"/>
      <c r="BO103" s="63"/>
      <c r="BP103" s="63">
        <f t="shared" si="41"/>
        <v>253</v>
      </c>
      <c r="BQ103" s="82">
        <f t="shared" si="42"/>
        <v>308950.95</v>
      </c>
      <c r="BR103" s="82"/>
      <c r="BS103" s="63"/>
      <c r="BT103" s="82"/>
      <c r="BU103" s="63"/>
      <c r="BV103" s="63"/>
      <c r="BW103" s="63">
        <f t="shared" si="43"/>
        <v>253</v>
      </c>
      <c r="BX103" s="82">
        <f t="shared" si="44"/>
        <v>308950.95</v>
      </c>
      <c r="BY103" s="163">
        <v>211</v>
      </c>
      <c r="BZ103" s="165">
        <v>302939.03</v>
      </c>
      <c r="CA103" s="82">
        <f t="shared" si="45"/>
        <v>308950.95</v>
      </c>
      <c r="CB103" s="63">
        <f t="shared" si="46"/>
        <v>464</v>
      </c>
      <c r="CC103" s="82">
        <f t="shared" si="47"/>
        <v>611889.98</v>
      </c>
      <c r="CD103" s="63" t="e">
        <f t="shared" si="48"/>
        <v>#DIV/0!</v>
      </c>
      <c r="CE103" s="63" t="e">
        <f t="shared" si="49"/>
        <v>#DIV/0!</v>
      </c>
      <c r="CF103" s="56"/>
      <c r="CG103" s="56">
        <f t="shared" si="50"/>
        <v>0</v>
      </c>
      <c r="CH103" s="56"/>
      <c r="CI103" s="82">
        <f>AH103+AJ103</f>
        <v>0</v>
      </c>
      <c r="CJ103" s="82"/>
      <c r="CK103" s="63" t="e">
        <f t="shared" si="52"/>
        <v>#DIV/0!</v>
      </c>
      <c r="CL103" s="21">
        <f t="shared" si="53"/>
        <v>0</v>
      </c>
      <c r="CM103" s="56">
        <f t="shared" si="54"/>
        <v>464</v>
      </c>
      <c r="CN103" s="56">
        <f t="shared" si="55"/>
        <v>-464</v>
      </c>
    </row>
    <row r="104" spans="1:92" s="21" customFormat="1" ht="72" customHeight="1" hidden="1">
      <c r="A104" s="311"/>
      <c r="B104" s="298"/>
      <c r="C104" s="312"/>
      <c r="D104" s="312"/>
      <c r="E104" s="312"/>
      <c r="F104" s="313"/>
      <c r="G104" s="91"/>
      <c r="H104" s="304"/>
      <c r="I104" s="304"/>
      <c r="J104" s="304"/>
      <c r="K104" s="88"/>
      <c r="L104" s="57"/>
      <c r="M104" s="88"/>
      <c r="N104" s="57"/>
      <c r="O104" s="302"/>
      <c r="P104" s="302"/>
      <c r="Q104" s="307"/>
      <c r="R104" s="56"/>
      <c r="S104" s="56"/>
      <c r="T104" s="302"/>
      <c r="U104" s="308"/>
      <c r="V104" s="302"/>
      <c r="W104" s="88"/>
      <c r="X104" s="88"/>
      <c r="Y104" s="304"/>
      <c r="Z104" s="306"/>
      <c r="AA104" s="304"/>
      <c r="AB104" s="63"/>
      <c r="AC104" s="98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>
        <f t="shared" si="30"/>
        <v>0</v>
      </c>
      <c r="AN104" s="56"/>
      <c r="AO104" s="56"/>
      <c r="AP104" s="56"/>
      <c r="AQ104" s="56">
        <f t="shared" si="31"/>
        <v>0</v>
      </c>
      <c r="AR104" s="56"/>
      <c r="AS104" s="56">
        <f t="shared" si="32"/>
        <v>0</v>
      </c>
      <c r="AT104" s="82">
        <f t="shared" si="33"/>
        <v>0</v>
      </c>
      <c r="AU104" s="82"/>
      <c r="AV104" s="63"/>
      <c r="AW104" s="63"/>
      <c r="AX104" s="63">
        <f t="shared" si="34"/>
        <v>0</v>
      </c>
      <c r="AY104" s="82">
        <f t="shared" si="35"/>
        <v>0</v>
      </c>
      <c r="AZ104" s="82"/>
      <c r="BA104" s="109"/>
      <c r="BB104" s="82"/>
      <c r="BC104" s="63"/>
      <c r="BD104" s="63"/>
      <c r="BE104" s="63">
        <f t="shared" si="36"/>
        <v>0</v>
      </c>
      <c r="BF104" s="82">
        <f t="shared" si="37"/>
        <v>0</v>
      </c>
      <c r="BG104" s="106"/>
      <c r="BH104" s="63"/>
      <c r="BI104" s="140"/>
      <c r="BJ104" s="145">
        <f t="shared" si="38"/>
        <v>0</v>
      </c>
      <c r="BK104" s="29">
        <f t="shared" si="39"/>
        <v>0</v>
      </c>
      <c r="BL104" s="82"/>
      <c r="BM104" s="82">
        <f t="shared" si="40"/>
        <v>0</v>
      </c>
      <c r="BN104" s="63"/>
      <c r="BO104" s="63"/>
      <c r="BP104" s="63">
        <f t="shared" si="41"/>
        <v>0</v>
      </c>
      <c r="BQ104" s="82">
        <f t="shared" si="42"/>
        <v>0</v>
      </c>
      <c r="BR104" s="82"/>
      <c r="BS104" s="63"/>
      <c r="BT104" s="82"/>
      <c r="BU104" s="63"/>
      <c r="BV104" s="63"/>
      <c r="BW104" s="63">
        <f t="shared" si="43"/>
        <v>0</v>
      </c>
      <c r="BX104" s="82">
        <f t="shared" si="44"/>
        <v>0</v>
      </c>
      <c r="BY104" s="163">
        <v>410</v>
      </c>
      <c r="BZ104" s="165">
        <v>601998.9</v>
      </c>
      <c r="CA104" s="82">
        <f t="shared" si="45"/>
        <v>0</v>
      </c>
      <c r="CB104" s="63">
        <f t="shared" si="46"/>
        <v>410</v>
      </c>
      <c r="CC104" s="82">
        <f t="shared" si="47"/>
        <v>601998.9</v>
      </c>
      <c r="CD104" s="63" t="e">
        <f t="shared" si="48"/>
        <v>#DIV/0!</v>
      </c>
      <c r="CE104" s="63" t="e">
        <f t="shared" si="49"/>
        <v>#DIV/0!</v>
      </c>
      <c r="CF104" s="56"/>
      <c r="CG104" s="56">
        <f t="shared" si="50"/>
        <v>0</v>
      </c>
      <c r="CH104" s="56"/>
      <c r="CI104" s="82">
        <f>AH104+AJ104</f>
        <v>0</v>
      </c>
      <c r="CJ104" s="82"/>
      <c r="CK104" s="63" t="e">
        <f t="shared" si="52"/>
        <v>#DIV/0!</v>
      </c>
      <c r="CL104" s="21">
        <f t="shared" si="53"/>
        <v>0</v>
      </c>
      <c r="CM104" s="56">
        <f t="shared" si="54"/>
        <v>410</v>
      </c>
      <c r="CN104" s="56">
        <f t="shared" si="55"/>
        <v>-410</v>
      </c>
    </row>
    <row r="105" spans="1:92" s="21" customFormat="1" ht="15">
      <c r="A105" s="62">
        <v>2530101</v>
      </c>
      <c r="B105" s="3" t="s">
        <v>50</v>
      </c>
      <c r="C105" s="60">
        <v>2700</v>
      </c>
      <c r="D105" s="60"/>
      <c r="E105" s="60"/>
      <c r="F105" s="61"/>
      <c r="G105" s="61"/>
      <c r="H105" s="61"/>
      <c r="I105" s="61"/>
      <c r="J105" s="61"/>
      <c r="K105" s="61"/>
      <c r="L105" s="61"/>
      <c r="M105" s="63"/>
      <c r="N105" s="62"/>
      <c r="O105" s="66"/>
      <c r="P105" s="66"/>
      <c r="Q105" s="63"/>
      <c r="R105" s="56"/>
      <c r="S105" s="56"/>
      <c r="T105" s="56"/>
      <c r="U105" s="63"/>
      <c r="V105" s="56"/>
      <c r="W105" s="56"/>
      <c r="X105" s="63"/>
      <c r="Y105" s="63"/>
      <c r="Z105" s="64"/>
      <c r="AA105" s="63"/>
      <c r="AB105" s="63"/>
      <c r="AC105" s="101">
        <v>3018823.2</v>
      </c>
      <c r="AD105" s="56">
        <v>226</v>
      </c>
      <c r="AE105" s="56"/>
      <c r="AF105" s="56">
        <v>1066</v>
      </c>
      <c r="AG105" s="56">
        <v>232</v>
      </c>
      <c r="AH105" s="56">
        <v>212512</v>
      </c>
      <c r="AI105" s="56">
        <v>334</v>
      </c>
      <c r="AJ105" s="56">
        <v>305944</v>
      </c>
      <c r="AK105" s="56">
        <v>838</v>
      </c>
      <c r="AL105" s="56">
        <v>254</v>
      </c>
      <c r="AM105" s="56">
        <f t="shared" si="30"/>
        <v>1320</v>
      </c>
      <c r="AN105" s="93">
        <v>1338</v>
      </c>
      <c r="AO105" s="56"/>
      <c r="AP105" s="56">
        <v>1122</v>
      </c>
      <c r="AQ105" s="56">
        <f t="shared" si="31"/>
        <v>838</v>
      </c>
      <c r="AR105" s="56">
        <v>283</v>
      </c>
      <c r="AS105" s="56">
        <f t="shared" si="32"/>
        <v>1121</v>
      </c>
      <c r="AT105" s="82">
        <f t="shared" si="33"/>
        <v>767608</v>
      </c>
      <c r="AU105" s="82">
        <v>255984.82</v>
      </c>
      <c r="AV105" s="63">
        <v>289</v>
      </c>
      <c r="AW105" s="63">
        <v>1590</v>
      </c>
      <c r="AX105" s="63">
        <f t="shared" si="34"/>
        <v>1410</v>
      </c>
      <c r="AY105" s="82">
        <f t="shared" si="35"/>
        <v>1023592.8200000001</v>
      </c>
      <c r="AZ105" s="82">
        <v>362592.22</v>
      </c>
      <c r="BA105" s="112">
        <v>210</v>
      </c>
      <c r="BB105" s="82"/>
      <c r="BC105" s="63">
        <v>2060</v>
      </c>
      <c r="BD105" s="63">
        <v>1450</v>
      </c>
      <c r="BE105" s="63">
        <f t="shared" si="36"/>
        <v>1620</v>
      </c>
      <c r="BF105" s="82">
        <f t="shared" si="37"/>
        <v>1386185.04</v>
      </c>
      <c r="BG105" s="105">
        <v>263730.60000000003</v>
      </c>
      <c r="BH105" s="121">
        <v>253</v>
      </c>
      <c r="BI105" s="139">
        <v>281</v>
      </c>
      <c r="BJ105" s="150">
        <f t="shared" si="38"/>
        <v>2341</v>
      </c>
      <c r="BK105" s="29">
        <f t="shared" si="39"/>
        <v>1873</v>
      </c>
      <c r="BL105" s="122">
        <v>308950.95</v>
      </c>
      <c r="BM105" s="82">
        <f t="shared" si="40"/>
        <v>1649915.6400000001</v>
      </c>
      <c r="BN105" s="63">
        <v>201</v>
      </c>
      <c r="BO105" s="63">
        <v>2141</v>
      </c>
      <c r="BP105" s="63">
        <f t="shared" si="41"/>
        <v>2074</v>
      </c>
      <c r="BQ105" s="82">
        <f t="shared" si="42"/>
        <v>1958866.59</v>
      </c>
      <c r="BR105" s="82">
        <v>245451.15</v>
      </c>
      <c r="BS105" s="153">
        <v>238</v>
      </c>
      <c r="BT105" s="154">
        <v>295755.46</v>
      </c>
      <c r="BU105" s="63">
        <v>2393</v>
      </c>
      <c r="BV105" s="63">
        <v>2650</v>
      </c>
      <c r="BW105" s="63">
        <f t="shared" si="43"/>
        <v>2312</v>
      </c>
      <c r="BX105" s="82">
        <f t="shared" si="44"/>
        <v>2204317.74</v>
      </c>
      <c r="BY105" s="163">
        <v>211</v>
      </c>
      <c r="BZ105" s="165">
        <v>302939.03</v>
      </c>
      <c r="CA105" s="82">
        <f t="shared" si="45"/>
        <v>2500073.2</v>
      </c>
      <c r="CB105" s="63">
        <f t="shared" si="46"/>
        <v>2523</v>
      </c>
      <c r="CC105" s="82">
        <f t="shared" si="47"/>
        <v>2803012.2300000004</v>
      </c>
      <c r="CD105" s="63">
        <f t="shared" si="48"/>
        <v>95.20754716981132</v>
      </c>
      <c r="CE105" s="63">
        <f t="shared" si="49"/>
        <v>93.44444444444444</v>
      </c>
      <c r="CF105" s="56">
        <v>820</v>
      </c>
      <c r="CG105" s="56">
        <v>564</v>
      </c>
      <c r="CH105" s="56">
        <v>274</v>
      </c>
      <c r="CI105" s="82">
        <v>516624</v>
      </c>
      <c r="CJ105" s="82">
        <v>250984</v>
      </c>
      <c r="CK105" s="63">
        <f t="shared" si="52"/>
        <v>68.78048780487805</v>
      </c>
      <c r="CL105" s="21">
        <f t="shared" si="53"/>
        <v>30</v>
      </c>
      <c r="CM105" s="56">
        <f t="shared" si="54"/>
        <v>-127</v>
      </c>
      <c r="CN105" s="56">
        <f t="shared" si="55"/>
        <v>177</v>
      </c>
    </row>
    <row r="106" spans="1:92" s="21" customFormat="1" ht="15">
      <c r="A106" s="62">
        <v>2540101</v>
      </c>
      <c r="B106" s="3" t="s">
        <v>51</v>
      </c>
      <c r="C106" s="60">
        <v>3500</v>
      </c>
      <c r="D106" s="60"/>
      <c r="E106" s="60"/>
      <c r="F106" s="61"/>
      <c r="G106" s="61"/>
      <c r="H106" s="61"/>
      <c r="I106" s="61"/>
      <c r="J106" s="61"/>
      <c r="K106" s="61"/>
      <c r="L106" s="61"/>
      <c r="M106" s="63"/>
      <c r="N106" s="62"/>
      <c r="O106" s="66"/>
      <c r="P106" s="66"/>
      <c r="Q106" s="63"/>
      <c r="R106" s="56"/>
      <c r="S106" s="56"/>
      <c r="T106" s="56"/>
      <c r="U106" s="63"/>
      <c r="V106" s="56"/>
      <c r="W106" s="56"/>
      <c r="X106" s="63"/>
      <c r="Y106" s="63"/>
      <c r="Z106" s="64"/>
      <c r="AA106" s="63"/>
      <c r="AB106" s="63"/>
      <c r="AC106" s="102">
        <v>4094912.04</v>
      </c>
      <c r="AD106" s="56">
        <v>0</v>
      </c>
      <c r="AE106" s="56"/>
      <c r="AF106" s="56">
        <v>280</v>
      </c>
      <c r="AG106" s="56"/>
      <c r="AH106" s="56"/>
      <c r="AI106" s="56">
        <v>0</v>
      </c>
      <c r="AJ106" s="56">
        <v>0</v>
      </c>
      <c r="AK106" s="56">
        <v>293</v>
      </c>
      <c r="AL106" s="56">
        <v>500</v>
      </c>
      <c r="AM106" s="56">
        <f t="shared" si="30"/>
        <v>780</v>
      </c>
      <c r="AN106" s="93">
        <v>1180</v>
      </c>
      <c r="AO106" s="56"/>
      <c r="AP106" s="56">
        <v>731</v>
      </c>
      <c r="AQ106" s="56">
        <f t="shared" si="31"/>
        <v>255</v>
      </c>
      <c r="AR106" s="56">
        <v>437</v>
      </c>
      <c r="AS106" s="56">
        <f t="shared" si="32"/>
        <v>692</v>
      </c>
      <c r="AT106" s="82">
        <f t="shared" si="33"/>
        <v>233850.3</v>
      </c>
      <c r="AU106" s="82">
        <v>396755.98</v>
      </c>
      <c r="AV106" s="63">
        <v>271</v>
      </c>
      <c r="AW106" s="63">
        <v>1680</v>
      </c>
      <c r="AX106" s="63">
        <f t="shared" si="34"/>
        <v>963</v>
      </c>
      <c r="AY106" s="82">
        <f t="shared" si="35"/>
        <v>630606.28</v>
      </c>
      <c r="AZ106" s="82">
        <v>335905.37</v>
      </c>
      <c r="BA106" s="109">
        <v>416</v>
      </c>
      <c r="BB106" s="82"/>
      <c r="BC106" s="63">
        <v>2180</v>
      </c>
      <c r="BD106" s="63">
        <v>1250</v>
      </c>
      <c r="BE106" s="63">
        <f t="shared" si="36"/>
        <v>1379</v>
      </c>
      <c r="BF106" s="82">
        <f t="shared" si="37"/>
        <v>966511.65</v>
      </c>
      <c r="BG106" s="106">
        <v>517657.92</v>
      </c>
      <c r="BH106" s="121">
        <v>568</v>
      </c>
      <c r="BI106" s="139">
        <v>978</v>
      </c>
      <c r="BJ106" s="150">
        <f t="shared" si="38"/>
        <v>3158</v>
      </c>
      <c r="BK106" s="29">
        <f t="shared" si="39"/>
        <v>1947</v>
      </c>
      <c r="BL106" s="122">
        <v>706802.16</v>
      </c>
      <c r="BM106" s="82">
        <f t="shared" si="40"/>
        <v>1484169.57</v>
      </c>
      <c r="BN106" s="63">
        <v>729</v>
      </c>
      <c r="BO106" s="63">
        <v>2851</v>
      </c>
      <c r="BP106" s="63">
        <f t="shared" si="41"/>
        <v>2676</v>
      </c>
      <c r="BQ106" s="82">
        <f t="shared" si="42"/>
        <v>2190971.73</v>
      </c>
      <c r="BR106" s="82">
        <v>907145.73</v>
      </c>
      <c r="BS106" s="153">
        <v>476</v>
      </c>
      <c r="BT106" s="154">
        <v>603945.24</v>
      </c>
      <c r="BU106" s="63">
        <v>3200</v>
      </c>
      <c r="BV106" s="63">
        <v>3500</v>
      </c>
      <c r="BW106" s="63">
        <f t="shared" si="43"/>
        <v>3152</v>
      </c>
      <c r="BX106" s="82">
        <f t="shared" si="44"/>
        <v>3098117.46</v>
      </c>
      <c r="BY106" s="163">
        <v>410</v>
      </c>
      <c r="BZ106" s="165">
        <v>601998.9</v>
      </c>
      <c r="CA106" s="82">
        <f t="shared" si="45"/>
        <v>3702062.7</v>
      </c>
      <c r="CB106" s="63">
        <f t="shared" si="46"/>
        <v>3562</v>
      </c>
      <c r="CC106" s="82">
        <f t="shared" si="47"/>
        <v>4304061.600000001</v>
      </c>
      <c r="CD106" s="63">
        <f t="shared" si="48"/>
        <v>101.77142857142857</v>
      </c>
      <c r="CE106" s="63">
        <f t="shared" si="49"/>
        <v>101.77142857142857</v>
      </c>
      <c r="CF106" s="56">
        <v>0</v>
      </c>
      <c r="CG106" s="56">
        <f t="shared" si="50"/>
        <v>0</v>
      </c>
      <c r="CH106" s="56">
        <v>255</v>
      </c>
      <c r="CI106" s="82">
        <f>AH106+AJ106</f>
        <v>0</v>
      </c>
      <c r="CJ106" s="82">
        <v>233850.3</v>
      </c>
      <c r="CK106" s="63">
        <v>0</v>
      </c>
      <c r="CL106" s="21">
        <f t="shared" si="53"/>
        <v>-301</v>
      </c>
      <c r="CM106" s="56">
        <f t="shared" si="54"/>
        <v>62</v>
      </c>
      <c r="CN106" s="56">
        <f t="shared" si="55"/>
        <v>-62</v>
      </c>
    </row>
    <row r="107" spans="1:92" s="21" customFormat="1" ht="15" hidden="1">
      <c r="A107" s="62"/>
      <c r="B107" s="3"/>
      <c r="C107" s="60"/>
      <c r="D107" s="60"/>
      <c r="E107" s="60"/>
      <c r="F107" s="61"/>
      <c r="G107" s="61"/>
      <c r="H107" s="61"/>
      <c r="I107" s="61"/>
      <c r="J107" s="61"/>
      <c r="K107" s="61"/>
      <c r="L107" s="61"/>
      <c r="M107" s="63"/>
      <c r="N107" s="62"/>
      <c r="O107" s="66"/>
      <c r="P107" s="66"/>
      <c r="Q107" s="63"/>
      <c r="R107" s="56"/>
      <c r="S107" s="56"/>
      <c r="T107" s="56"/>
      <c r="U107" s="63"/>
      <c r="V107" s="56"/>
      <c r="W107" s="56"/>
      <c r="X107" s="63"/>
      <c r="Y107" s="63"/>
      <c r="Z107" s="64"/>
      <c r="AA107" s="63"/>
      <c r="AB107" s="63"/>
      <c r="AC107" s="98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>
        <f t="shared" si="30"/>
        <v>0</v>
      </c>
      <c r="AN107" s="56"/>
      <c r="AO107" s="56"/>
      <c r="AP107" s="56"/>
      <c r="AQ107" s="56">
        <f t="shared" si="31"/>
        <v>0</v>
      </c>
      <c r="AR107" s="56"/>
      <c r="AS107" s="56">
        <f t="shared" si="32"/>
        <v>0</v>
      </c>
      <c r="AT107" s="82">
        <f t="shared" si="33"/>
        <v>0</v>
      </c>
      <c r="AU107" s="82"/>
      <c r="AV107" s="63"/>
      <c r="AW107" s="63"/>
      <c r="AX107" s="63">
        <f t="shared" si="34"/>
        <v>0</v>
      </c>
      <c r="AY107" s="82">
        <f t="shared" si="35"/>
        <v>0</v>
      </c>
      <c r="AZ107" s="82"/>
      <c r="BA107" s="109"/>
      <c r="BB107" s="82"/>
      <c r="BC107" s="63"/>
      <c r="BD107" s="63"/>
      <c r="BE107" s="63">
        <f t="shared" si="36"/>
        <v>0</v>
      </c>
      <c r="BF107" s="82">
        <f t="shared" si="37"/>
        <v>0</v>
      </c>
      <c r="BG107" s="106"/>
      <c r="BH107" s="115">
        <v>327</v>
      </c>
      <c r="BI107" s="139"/>
      <c r="BJ107" s="150">
        <f t="shared" si="38"/>
        <v>0</v>
      </c>
      <c r="BK107" s="29">
        <f t="shared" si="39"/>
        <v>327</v>
      </c>
      <c r="BL107" s="116">
        <v>376602.63</v>
      </c>
      <c r="BM107" s="82">
        <f t="shared" si="40"/>
        <v>0</v>
      </c>
      <c r="BN107" s="63"/>
      <c r="BO107" s="63"/>
      <c r="BP107" s="63">
        <f t="shared" si="41"/>
        <v>327</v>
      </c>
      <c r="BQ107" s="82">
        <f t="shared" si="42"/>
        <v>376602.63</v>
      </c>
      <c r="BR107" s="82"/>
      <c r="BS107" s="63"/>
      <c r="BT107" s="82"/>
      <c r="BU107" s="63"/>
      <c r="BV107" s="63"/>
      <c r="BW107" s="63">
        <f t="shared" si="43"/>
        <v>327</v>
      </c>
      <c r="BX107" s="82">
        <f t="shared" si="44"/>
        <v>376602.63</v>
      </c>
      <c r="BY107" s="162"/>
      <c r="BZ107" s="166"/>
      <c r="CA107" s="82">
        <f t="shared" si="45"/>
        <v>376602.63</v>
      </c>
      <c r="CB107" s="63">
        <f t="shared" si="46"/>
        <v>327</v>
      </c>
      <c r="CC107" s="82">
        <f t="shared" si="47"/>
        <v>376602.63</v>
      </c>
      <c r="CD107" s="63" t="e">
        <f t="shared" si="48"/>
        <v>#DIV/0!</v>
      </c>
      <c r="CE107" s="63" t="e">
        <f t="shared" si="49"/>
        <v>#DIV/0!</v>
      </c>
      <c r="CF107" s="56"/>
      <c r="CG107" s="56">
        <f t="shared" si="50"/>
        <v>0</v>
      </c>
      <c r="CH107" s="56"/>
      <c r="CI107" s="82">
        <f>AH107+AJ107</f>
        <v>0</v>
      </c>
      <c r="CJ107" s="82"/>
      <c r="CK107" s="63" t="e">
        <f t="shared" si="52"/>
        <v>#DIV/0!</v>
      </c>
      <c r="CL107" s="21">
        <f t="shared" si="53"/>
        <v>0</v>
      </c>
      <c r="CM107" s="56">
        <f t="shared" si="54"/>
        <v>327</v>
      </c>
      <c r="CN107" s="56">
        <f t="shared" si="55"/>
        <v>-327</v>
      </c>
    </row>
    <row r="108" spans="1:92" s="21" customFormat="1" ht="15">
      <c r="A108" s="62">
        <v>2550101</v>
      </c>
      <c r="B108" s="3" t="s">
        <v>52</v>
      </c>
      <c r="C108" s="60">
        <v>3000</v>
      </c>
      <c r="D108" s="60"/>
      <c r="E108" s="60"/>
      <c r="F108" s="61"/>
      <c r="G108" s="61"/>
      <c r="H108" s="61"/>
      <c r="I108" s="61"/>
      <c r="J108" s="61"/>
      <c r="K108" s="61"/>
      <c r="L108" s="61"/>
      <c r="M108" s="63"/>
      <c r="N108" s="62"/>
      <c r="O108" s="66"/>
      <c r="P108" s="66"/>
      <c r="Q108" s="63"/>
      <c r="R108" s="56"/>
      <c r="S108" s="56"/>
      <c r="T108" s="56"/>
      <c r="U108" s="63"/>
      <c r="V108" s="56"/>
      <c r="W108" s="56"/>
      <c r="X108" s="63"/>
      <c r="Y108" s="63"/>
      <c r="Z108" s="64"/>
      <c r="AA108" s="63"/>
      <c r="AB108" s="63"/>
      <c r="AC108" s="101">
        <v>3013118.14</v>
      </c>
      <c r="AD108" s="56">
        <v>0</v>
      </c>
      <c r="AE108" s="56"/>
      <c r="AF108" s="56">
        <v>670</v>
      </c>
      <c r="AG108" s="56">
        <v>152</v>
      </c>
      <c r="AH108" s="56">
        <v>124843.68</v>
      </c>
      <c r="AI108" s="56">
        <v>434</v>
      </c>
      <c r="AJ108" s="56">
        <v>356461.56</v>
      </c>
      <c r="AK108" s="56">
        <v>980</v>
      </c>
      <c r="AL108" s="56">
        <v>335</v>
      </c>
      <c r="AM108" s="56">
        <f t="shared" si="30"/>
        <v>1005</v>
      </c>
      <c r="AN108" s="93">
        <v>1668</v>
      </c>
      <c r="AO108" s="56"/>
      <c r="AP108" s="56">
        <v>1392</v>
      </c>
      <c r="AQ108" s="56">
        <f t="shared" si="31"/>
        <v>968</v>
      </c>
      <c r="AR108" s="56">
        <v>373</v>
      </c>
      <c r="AS108" s="56">
        <f t="shared" si="32"/>
        <v>1341</v>
      </c>
      <c r="AT108" s="82">
        <f t="shared" si="33"/>
        <v>795057.12</v>
      </c>
      <c r="AU108" s="82">
        <v>305757.18</v>
      </c>
      <c r="AV108" s="63">
        <v>350</v>
      </c>
      <c r="AW108" s="63">
        <v>1971</v>
      </c>
      <c r="AX108" s="63">
        <f t="shared" si="34"/>
        <v>1691</v>
      </c>
      <c r="AY108" s="82">
        <f t="shared" si="35"/>
        <v>1100814.3</v>
      </c>
      <c r="AZ108" s="82">
        <v>403091.5</v>
      </c>
      <c r="BA108" s="113">
        <v>323</v>
      </c>
      <c r="BB108" s="82"/>
      <c r="BC108" s="63">
        <v>2306</v>
      </c>
      <c r="BD108" s="63">
        <v>1850</v>
      </c>
      <c r="BE108" s="63">
        <f t="shared" si="36"/>
        <v>2014</v>
      </c>
      <c r="BF108" s="82">
        <f t="shared" si="37"/>
        <v>1503905.8</v>
      </c>
      <c r="BG108" s="112">
        <v>371995.86999999994</v>
      </c>
      <c r="BH108" s="121">
        <v>327</v>
      </c>
      <c r="BI108" s="139">
        <v>255</v>
      </c>
      <c r="BJ108" s="150">
        <f t="shared" si="38"/>
        <v>2561</v>
      </c>
      <c r="BK108" s="29">
        <f t="shared" si="39"/>
        <v>2341</v>
      </c>
      <c r="BL108" s="122">
        <v>376602.63</v>
      </c>
      <c r="BM108" s="82">
        <f t="shared" si="40"/>
        <v>1875901.67</v>
      </c>
      <c r="BN108" s="63">
        <v>292</v>
      </c>
      <c r="BO108" s="63">
        <v>2583</v>
      </c>
      <c r="BP108" s="63">
        <f t="shared" si="41"/>
        <v>2633</v>
      </c>
      <c r="BQ108" s="82">
        <f t="shared" si="42"/>
        <v>2252504.3</v>
      </c>
      <c r="BR108" s="82">
        <v>336293.48</v>
      </c>
      <c r="BS108" s="153">
        <v>265</v>
      </c>
      <c r="BT108" s="154">
        <v>293214.55</v>
      </c>
      <c r="BU108" s="63">
        <v>2818</v>
      </c>
      <c r="BV108" s="63">
        <v>3239</v>
      </c>
      <c r="BW108" s="63">
        <f t="shared" si="43"/>
        <v>2898</v>
      </c>
      <c r="BX108" s="82">
        <f t="shared" si="44"/>
        <v>2588797.78</v>
      </c>
      <c r="BY108" s="163">
        <v>207</v>
      </c>
      <c r="BZ108" s="165">
        <v>262745.1</v>
      </c>
      <c r="CA108" s="82">
        <f t="shared" si="45"/>
        <v>2882012.3299999996</v>
      </c>
      <c r="CB108" s="63">
        <f t="shared" si="46"/>
        <v>3105</v>
      </c>
      <c r="CC108" s="82">
        <f t="shared" si="47"/>
        <v>3144757.4299999997</v>
      </c>
      <c r="CD108" s="63">
        <f t="shared" si="48"/>
        <v>95.862920654523</v>
      </c>
      <c r="CE108" s="63">
        <f t="shared" si="49"/>
        <v>103.49999999999999</v>
      </c>
      <c r="CF108" s="56">
        <v>335</v>
      </c>
      <c r="CG108" s="56">
        <f t="shared" si="50"/>
        <v>586</v>
      </c>
      <c r="CH108" s="56">
        <v>382</v>
      </c>
      <c r="CI108" s="82">
        <f>AH108+AJ108</f>
        <v>481305.24</v>
      </c>
      <c r="CJ108" s="82">
        <v>313751.88</v>
      </c>
      <c r="CK108" s="63">
        <f t="shared" si="52"/>
        <v>174.92537313432837</v>
      </c>
      <c r="CL108" s="21">
        <f t="shared" si="53"/>
        <v>43</v>
      </c>
      <c r="CM108" s="56">
        <f t="shared" si="54"/>
        <v>-134</v>
      </c>
      <c r="CN108" s="56">
        <f t="shared" si="55"/>
        <v>-105</v>
      </c>
    </row>
    <row r="109" spans="1:92" s="21" customFormat="1" ht="15">
      <c r="A109" s="62">
        <v>2560101</v>
      </c>
      <c r="B109" s="3" t="s">
        <v>53</v>
      </c>
      <c r="C109" s="60">
        <v>3000</v>
      </c>
      <c r="D109" s="60"/>
      <c r="E109" s="60"/>
      <c r="F109" s="61"/>
      <c r="G109" s="61"/>
      <c r="H109" s="61"/>
      <c r="I109" s="61"/>
      <c r="J109" s="61"/>
      <c r="K109" s="61"/>
      <c r="L109" s="61"/>
      <c r="M109" s="63"/>
      <c r="N109" s="62"/>
      <c r="O109" s="66"/>
      <c r="P109" s="66"/>
      <c r="Q109" s="63"/>
      <c r="R109" s="56"/>
      <c r="S109" s="56"/>
      <c r="T109" s="56"/>
      <c r="U109" s="63"/>
      <c r="V109" s="56"/>
      <c r="W109" s="56"/>
      <c r="X109" s="63"/>
      <c r="Y109" s="63"/>
      <c r="Z109" s="64"/>
      <c r="AA109" s="63"/>
      <c r="AB109" s="63"/>
      <c r="AC109" s="101">
        <v>3215593.1</v>
      </c>
      <c r="AD109" s="56">
        <v>0</v>
      </c>
      <c r="AE109" s="56"/>
      <c r="AF109" s="56">
        <v>783</v>
      </c>
      <c r="AG109" s="56"/>
      <c r="AH109" s="56"/>
      <c r="AI109" s="56">
        <v>411</v>
      </c>
      <c r="AJ109" s="56">
        <v>356883.63</v>
      </c>
      <c r="AK109" s="56">
        <v>783</v>
      </c>
      <c r="AL109" s="56">
        <v>358</v>
      </c>
      <c r="AM109" s="56">
        <f t="shared" si="30"/>
        <v>1141</v>
      </c>
      <c r="AN109" s="93">
        <v>1484</v>
      </c>
      <c r="AO109" s="56"/>
      <c r="AP109" s="56">
        <v>1175</v>
      </c>
      <c r="AQ109" s="56">
        <f t="shared" si="31"/>
        <v>785</v>
      </c>
      <c r="AR109" s="56">
        <v>359</v>
      </c>
      <c r="AS109" s="56">
        <f t="shared" si="32"/>
        <v>1144</v>
      </c>
      <c r="AT109" s="82">
        <f t="shared" si="33"/>
        <v>681639.05</v>
      </c>
      <c r="AU109" s="82">
        <v>307487.09</v>
      </c>
      <c r="AV109" s="63">
        <v>343</v>
      </c>
      <c r="AW109" s="63">
        <v>1786</v>
      </c>
      <c r="AX109" s="63">
        <f t="shared" si="34"/>
        <v>1487</v>
      </c>
      <c r="AY109" s="82">
        <f t="shared" si="35"/>
        <v>989126.1400000001</v>
      </c>
      <c r="AZ109" s="82">
        <v>411527.97</v>
      </c>
      <c r="BA109" s="112">
        <v>298</v>
      </c>
      <c r="BB109" s="82"/>
      <c r="BC109" s="63">
        <v>2034</v>
      </c>
      <c r="BD109" s="63">
        <v>1700</v>
      </c>
      <c r="BE109" s="63">
        <f t="shared" si="36"/>
        <v>1785</v>
      </c>
      <c r="BF109" s="82">
        <f t="shared" si="37"/>
        <v>1400654.11</v>
      </c>
      <c r="BG109" s="112">
        <v>357537.42</v>
      </c>
      <c r="BH109" s="121">
        <v>299</v>
      </c>
      <c r="BI109" s="139">
        <v>226</v>
      </c>
      <c r="BJ109" s="150">
        <f t="shared" si="38"/>
        <v>2260</v>
      </c>
      <c r="BK109" s="29">
        <f t="shared" si="39"/>
        <v>2084</v>
      </c>
      <c r="BL109" s="122">
        <v>357873.01</v>
      </c>
      <c r="BM109" s="82">
        <f t="shared" si="40"/>
        <v>1758191.53</v>
      </c>
      <c r="BN109" s="63">
        <v>221</v>
      </c>
      <c r="BO109" s="63">
        <v>2290</v>
      </c>
      <c r="BP109" s="63">
        <f t="shared" si="41"/>
        <v>2305</v>
      </c>
      <c r="BQ109" s="82">
        <f t="shared" si="42"/>
        <v>2116064.54</v>
      </c>
      <c r="BR109" s="82">
        <v>264512.69</v>
      </c>
      <c r="BS109" s="153">
        <v>221</v>
      </c>
      <c r="BT109" s="154">
        <v>264512.69</v>
      </c>
      <c r="BU109" s="63">
        <v>2525</v>
      </c>
      <c r="BV109" s="63">
        <v>2753</v>
      </c>
      <c r="BW109" s="63">
        <f t="shared" si="43"/>
        <v>2526</v>
      </c>
      <c r="BX109" s="82">
        <f t="shared" si="44"/>
        <v>2380577.23</v>
      </c>
      <c r="BY109" s="163">
        <v>269</v>
      </c>
      <c r="BZ109" s="165">
        <v>371491.69</v>
      </c>
      <c r="CA109" s="82">
        <f t="shared" si="45"/>
        <v>2645089.92</v>
      </c>
      <c r="CB109" s="63">
        <f t="shared" si="46"/>
        <v>2795</v>
      </c>
      <c r="CC109" s="82">
        <f t="shared" si="47"/>
        <v>3016581.61</v>
      </c>
      <c r="CD109" s="63">
        <f t="shared" si="48"/>
        <v>101.52560842717035</v>
      </c>
      <c r="CE109" s="63">
        <f t="shared" si="49"/>
        <v>93.16666666666666</v>
      </c>
      <c r="CF109" s="56">
        <v>414</v>
      </c>
      <c r="CG109" s="56">
        <f t="shared" si="50"/>
        <v>411</v>
      </c>
      <c r="CH109" s="56">
        <v>374</v>
      </c>
      <c r="CI109" s="82">
        <f>AH109+AJ109</f>
        <v>356883.63</v>
      </c>
      <c r="CJ109" s="82">
        <v>324755.42</v>
      </c>
      <c r="CK109" s="63">
        <f t="shared" si="52"/>
        <v>99.27536231884058</v>
      </c>
      <c r="CL109" s="21">
        <f t="shared" si="53"/>
        <v>-1</v>
      </c>
      <c r="CM109" s="56">
        <f t="shared" si="54"/>
        <v>42</v>
      </c>
      <c r="CN109" s="56">
        <f t="shared" si="55"/>
        <v>205</v>
      </c>
    </row>
    <row r="110" spans="1:92" s="21" customFormat="1" ht="15">
      <c r="A110" s="62">
        <v>2570101</v>
      </c>
      <c r="B110" s="3" t="s">
        <v>54</v>
      </c>
      <c r="C110" s="60">
        <v>3000</v>
      </c>
      <c r="D110" s="60"/>
      <c r="E110" s="60"/>
      <c r="F110" s="61"/>
      <c r="G110" s="61"/>
      <c r="H110" s="61"/>
      <c r="I110" s="61"/>
      <c r="J110" s="61"/>
      <c r="K110" s="61"/>
      <c r="L110" s="61"/>
      <c r="M110" s="63"/>
      <c r="N110" s="62"/>
      <c r="O110" s="66"/>
      <c r="P110" s="66"/>
      <c r="Q110" s="63"/>
      <c r="R110" s="56"/>
      <c r="S110" s="56"/>
      <c r="T110" s="56"/>
      <c r="U110" s="63"/>
      <c r="V110" s="56"/>
      <c r="W110" s="56"/>
      <c r="X110" s="63"/>
      <c r="Y110" s="63"/>
      <c r="Z110" s="64"/>
      <c r="AA110" s="63"/>
      <c r="AB110" s="63"/>
      <c r="AC110" s="101">
        <v>3570724.3500000006</v>
      </c>
      <c r="AD110" s="56">
        <v>0</v>
      </c>
      <c r="AE110" s="56"/>
      <c r="AF110" s="56">
        <v>584</v>
      </c>
      <c r="AG110" s="56"/>
      <c r="AH110" s="56"/>
      <c r="AI110" s="56">
        <v>289</v>
      </c>
      <c r="AJ110" s="56">
        <v>272359.38</v>
      </c>
      <c r="AK110" s="56">
        <v>584</v>
      </c>
      <c r="AL110" s="56">
        <v>301</v>
      </c>
      <c r="AM110" s="56">
        <f t="shared" si="30"/>
        <v>885</v>
      </c>
      <c r="AN110" s="93">
        <v>1146</v>
      </c>
      <c r="AO110" s="56"/>
      <c r="AP110" s="56">
        <v>885</v>
      </c>
      <c r="AQ110" s="56">
        <f t="shared" si="31"/>
        <v>571</v>
      </c>
      <c r="AR110" s="56">
        <v>278</v>
      </c>
      <c r="AS110" s="56">
        <f t="shared" si="32"/>
        <v>849</v>
      </c>
      <c r="AT110" s="82">
        <f t="shared" si="33"/>
        <v>538121.8200000001</v>
      </c>
      <c r="AU110" s="82">
        <v>259415.22</v>
      </c>
      <c r="AV110" s="63">
        <v>282</v>
      </c>
      <c r="AW110" s="63">
        <v>1456</v>
      </c>
      <c r="AX110" s="63">
        <f t="shared" si="34"/>
        <v>1131</v>
      </c>
      <c r="AY110" s="82">
        <f t="shared" si="35"/>
        <v>797537.04</v>
      </c>
      <c r="AZ110" s="82">
        <v>363357</v>
      </c>
      <c r="BA110" s="112">
        <v>241</v>
      </c>
      <c r="BB110" s="82"/>
      <c r="BC110" s="63">
        <v>1888</v>
      </c>
      <c r="BD110" s="63">
        <v>1300</v>
      </c>
      <c r="BE110" s="63">
        <f t="shared" si="36"/>
        <v>1372</v>
      </c>
      <c r="BF110" s="82">
        <f t="shared" si="37"/>
        <v>1160894.04</v>
      </c>
      <c r="BG110" s="112">
        <v>310528.5</v>
      </c>
      <c r="BH110" s="121">
        <v>498</v>
      </c>
      <c r="BI110" s="139">
        <v>380</v>
      </c>
      <c r="BJ110" s="150">
        <f t="shared" si="38"/>
        <v>2268</v>
      </c>
      <c r="BK110" s="29">
        <f t="shared" si="39"/>
        <v>1870</v>
      </c>
      <c r="BL110" s="122">
        <v>641673</v>
      </c>
      <c r="BM110" s="82">
        <f t="shared" si="40"/>
        <v>1471422.54</v>
      </c>
      <c r="BN110" s="63">
        <v>363</v>
      </c>
      <c r="BO110" s="63">
        <v>2258</v>
      </c>
      <c r="BP110" s="63">
        <f t="shared" si="41"/>
        <v>2233</v>
      </c>
      <c r="BQ110" s="82">
        <f t="shared" si="42"/>
        <v>2113095.54</v>
      </c>
      <c r="BR110" s="82">
        <v>467725.5</v>
      </c>
      <c r="BS110" s="153">
        <v>305</v>
      </c>
      <c r="BT110" s="154">
        <v>392992.5</v>
      </c>
      <c r="BU110" s="63">
        <v>2540</v>
      </c>
      <c r="BV110" s="63">
        <v>3000</v>
      </c>
      <c r="BW110" s="63">
        <f t="shared" si="43"/>
        <v>2538</v>
      </c>
      <c r="BX110" s="82">
        <f t="shared" si="44"/>
        <v>2580821.04</v>
      </c>
      <c r="BY110" s="163">
        <v>295</v>
      </c>
      <c r="BZ110" s="165">
        <v>436977.6</v>
      </c>
      <c r="CA110" s="82">
        <f t="shared" si="45"/>
        <v>2973813.54</v>
      </c>
      <c r="CB110" s="63">
        <f t="shared" si="46"/>
        <v>2833</v>
      </c>
      <c r="CC110" s="82">
        <f t="shared" si="47"/>
        <v>3410791.14</v>
      </c>
      <c r="CD110" s="63">
        <f t="shared" si="48"/>
        <v>94.43333333333334</v>
      </c>
      <c r="CE110" s="63">
        <f t="shared" si="49"/>
        <v>94.43333333333334</v>
      </c>
      <c r="CF110" s="56">
        <v>307</v>
      </c>
      <c r="CG110" s="56">
        <f t="shared" si="50"/>
        <v>289</v>
      </c>
      <c r="CH110" s="56">
        <v>282</v>
      </c>
      <c r="CI110" s="82">
        <f>AH110+AJ110</f>
        <v>272359.38</v>
      </c>
      <c r="CJ110" s="82">
        <v>265762.44</v>
      </c>
      <c r="CK110" s="63">
        <f t="shared" si="52"/>
        <v>94.13680781758957</v>
      </c>
      <c r="CL110" s="21">
        <f t="shared" si="53"/>
        <v>-84</v>
      </c>
      <c r="CM110" s="56">
        <f t="shared" si="54"/>
        <v>-167</v>
      </c>
      <c r="CN110" s="56">
        <f t="shared" si="55"/>
        <v>167</v>
      </c>
    </row>
    <row r="111" spans="1:92" s="21" customFormat="1" ht="15">
      <c r="A111" s="62">
        <v>2580101</v>
      </c>
      <c r="B111" s="3" t="s">
        <v>55</v>
      </c>
      <c r="C111" s="60">
        <v>3300</v>
      </c>
      <c r="D111" s="60"/>
      <c r="E111" s="60"/>
      <c r="F111" s="61"/>
      <c r="G111" s="61"/>
      <c r="H111" s="61"/>
      <c r="I111" s="61"/>
      <c r="J111" s="61"/>
      <c r="K111" s="61"/>
      <c r="L111" s="61"/>
      <c r="M111" s="63"/>
      <c r="N111" s="62"/>
      <c r="O111" s="66"/>
      <c r="P111" s="66"/>
      <c r="Q111" s="63"/>
      <c r="R111" s="56"/>
      <c r="S111" s="56"/>
      <c r="T111" s="56"/>
      <c r="U111" s="63"/>
      <c r="V111" s="56"/>
      <c r="W111" s="56"/>
      <c r="X111" s="63"/>
      <c r="Y111" s="63"/>
      <c r="Z111" s="64"/>
      <c r="AA111" s="63"/>
      <c r="AB111" s="63"/>
      <c r="AC111" s="102">
        <v>3523677.16</v>
      </c>
      <c r="AD111" s="56">
        <v>270</v>
      </c>
      <c r="AE111" s="56"/>
      <c r="AF111" s="56">
        <v>976</v>
      </c>
      <c r="AG111" s="56">
        <v>311</v>
      </c>
      <c r="AH111" s="56">
        <v>281417.68</v>
      </c>
      <c r="AI111" s="56">
        <v>458</v>
      </c>
      <c r="AJ111" s="56">
        <v>414435.04</v>
      </c>
      <c r="AK111" s="56">
        <v>1827</v>
      </c>
      <c r="AL111" s="56">
        <v>224</v>
      </c>
      <c r="AM111" s="56">
        <f t="shared" si="30"/>
        <v>1200</v>
      </c>
      <c r="AN111" s="94">
        <v>2076</v>
      </c>
      <c r="AO111" s="56"/>
      <c r="AP111" s="56">
        <v>1782</v>
      </c>
      <c r="AQ111" s="56">
        <f t="shared" si="31"/>
        <v>1235</v>
      </c>
      <c r="AR111" s="56">
        <v>515</v>
      </c>
      <c r="AS111" s="56">
        <f t="shared" si="32"/>
        <v>1750</v>
      </c>
      <c r="AT111" s="82">
        <f t="shared" si="33"/>
        <v>1117526.7999999998</v>
      </c>
      <c r="AU111" s="82">
        <v>461501.8</v>
      </c>
      <c r="AV111" s="63">
        <v>324</v>
      </c>
      <c r="AW111" s="63">
        <v>2398</v>
      </c>
      <c r="AX111" s="63">
        <f t="shared" si="34"/>
        <v>2074</v>
      </c>
      <c r="AY111" s="82">
        <f t="shared" si="35"/>
        <v>1579028.5999999999</v>
      </c>
      <c r="AZ111" s="82">
        <v>406344.6</v>
      </c>
      <c r="BA111" s="109">
        <v>276</v>
      </c>
      <c r="BB111" s="82"/>
      <c r="BC111" s="63">
        <v>2673</v>
      </c>
      <c r="BD111" s="63">
        <v>2300</v>
      </c>
      <c r="BE111" s="63">
        <f t="shared" si="36"/>
        <v>2350</v>
      </c>
      <c r="BF111" s="82">
        <f t="shared" si="37"/>
        <v>1985373.1999999997</v>
      </c>
      <c r="BG111" s="106">
        <v>346145.4</v>
      </c>
      <c r="BH111" s="121">
        <v>232</v>
      </c>
      <c r="BI111" s="139">
        <v>220</v>
      </c>
      <c r="BJ111" s="150">
        <f t="shared" si="38"/>
        <v>2893</v>
      </c>
      <c r="BK111" s="29">
        <f t="shared" si="39"/>
        <v>2582</v>
      </c>
      <c r="BL111" s="122">
        <v>290962.8</v>
      </c>
      <c r="BM111" s="82">
        <f t="shared" si="40"/>
        <v>2331518.5999999996</v>
      </c>
      <c r="BN111" s="63">
        <v>214</v>
      </c>
      <c r="BO111" s="63">
        <v>2801</v>
      </c>
      <c r="BP111" s="63">
        <f t="shared" si="41"/>
        <v>2796</v>
      </c>
      <c r="BQ111" s="82">
        <f t="shared" si="42"/>
        <v>2622481.3999999994</v>
      </c>
      <c r="BR111" s="82">
        <v>268388.1</v>
      </c>
      <c r="BS111" s="153">
        <v>215</v>
      </c>
      <c r="BT111" s="154">
        <v>269642.25</v>
      </c>
      <c r="BU111" s="63">
        <v>3077</v>
      </c>
      <c r="BV111" s="63">
        <v>3300</v>
      </c>
      <c r="BW111" s="63">
        <f t="shared" si="43"/>
        <v>3011</v>
      </c>
      <c r="BX111" s="82">
        <f t="shared" si="44"/>
        <v>2890869.4999999995</v>
      </c>
      <c r="BY111" s="163">
        <v>193</v>
      </c>
      <c r="BZ111" s="165">
        <v>278172.83</v>
      </c>
      <c r="CA111" s="82">
        <f t="shared" si="45"/>
        <v>3160511.7499999995</v>
      </c>
      <c r="CB111" s="63">
        <f t="shared" si="46"/>
        <v>3204</v>
      </c>
      <c r="CC111" s="82">
        <f t="shared" si="47"/>
        <v>3438684.5799999996</v>
      </c>
      <c r="CD111" s="63">
        <f t="shared" si="48"/>
        <v>97.0909090909091</v>
      </c>
      <c r="CE111" s="63">
        <f t="shared" si="49"/>
        <v>97.0909090909091</v>
      </c>
      <c r="CF111" s="56">
        <v>763</v>
      </c>
      <c r="CG111" s="56">
        <v>765</v>
      </c>
      <c r="CH111" s="56">
        <v>470</v>
      </c>
      <c r="CI111" s="82">
        <v>692233.2</v>
      </c>
      <c r="CJ111" s="82">
        <v>425293.6</v>
      </c>
      <c r="CK111" s="63">
        <f t="shared" si="52"/>
        <v>100.26212319790302</v>
      </c>
      <c r="CL111" s="21">
        <f t="shared" si="53"/>
        <v>-48</v>
      </c>
      <c r="CM111" s="56">
        <f t="shared" si="54"/>
        <v>-96</v>
      </c>
      <c r="CN111" s="56">
        <f t="shared" si="55"/>
        <v>96</v>
      </c>
    </row>
    <row r="112" spans="1:92" s="21" customFormat="1" ht="15">
      <c r="A112" s="62">
        <v>2110101</v>
      </c>
      <c r="B112" s="3" t="s">
        <v>56</v>
      </c>
      <c r="C112" s="60">
        <v>2400</v>
      </c>
      <c r="D112" s="60"/>
      <c r="E112" s="60"/>
      <c r="F112" s="61"/>
      <c r="G112" s="61"/>
      <c r="H112" s="61"/>
      <c r="I112" s="61"/>
      <c r="J112" s="61"/>
      <c r="K112" s="61"/>
      <c r="L112" s="61"/>
      <c r="M112" s="63"/>
      <c r="N112" s="62"/>
      <c r="O112" s="66"/>
      <c r="P112" s="66"/>
      <c r="Q112" s="63"/>
      <c r="R112" s="56"/>
      <c r="S112" s="56"/>
      <c r="T112" s="56"/>
      <c r="U112" s="63"/>
      <c r="V112" s="56"/>
      <c r="W112" s="56"/>
      <c r="X112" s="63"/>
      <c r="Y112" s="63"/>
      <c r="Z112" s="64"/>
      <c r="AA112" s="63"/>
      <c r="AB112" s="63"/>
      <c r="AC112" s="101">
        <v>2497180.49</v>
      </c>
      <c r="AD112" s="56">
        <v>217</v>
      </c>
      <c r="AE112" s="56"/>
      <c r="AF112" s="56">
        <v>664</v>
      </c>
      <c r="AG112" s="56">
        <v>215</v>
      </c>
      <c r="AH112" s="56">
        <v>181758.85</v>
      </c>
      <c r="AI112" s="56">
        <v>219</v>
      </c>
      <c r="AJ112" s="56">
        <v>185140.41</v>
      </c>
      <c r="AK112" s="56">
        <v>664</v>
      </c>
      <c r="AL112" s="56">
        <v>217</v>
      </c>
      <c r="AM112" s="56">
        <f t="shared" si="30"/>
        <v>881</v>
      </c>
      <c r="AN112" s="56">
        <v>1091</v>
      </c>
      <c r="AO112" s="56"/>
      <c r="AP112" s="56">
        <v>926</v>
      </c>
      <c r="AQ112" s="56">
        <f t="shared" si="31"/>
        <v>657</v>
      </c>
      <c r="AR112" s="56">
        <v>200</v>
      </c>
      <c r="AS112" s="56">
        <f t="shared" si="32"/>
        <v>857</v>
      </c>
      <c r="AT112" s="82">
        <f t="shared" si="33"/>
        <v>555421.23</v>
      </c>
      <c r="AU112" s="82">
        <v>167272</v>
      </c>
      <c r="AV112" s="63">
        <v>225</v>
      </c>
      <c r="AW112" s="63">
        <v>1309</v>
      </c>
      <c r="AX112" s="63">
        <f t="shared" si="34"/>
        <v>1082</v>
      </c>
      <c r="AY112" s="82">
        <f t="shared" si="35"/>
        <v>722693.23</v>
      </c>
      <c r="AZ112" s="82">
        <v>258756.75</v>
      </c>
      <c r="BA112" s="112">
        <v>226</v>
      </c>
      <c r="BB112" s="82"/>
      <c r="BC112" s="63">
        <v>1526</v>
      </c>
      <c r="BD112" s="63">
        <v>1200</v>
      </c>
      <c r="BE112" s="63">
        <f t="shared" si="36"/>
        <v>1308</v>
      </c>
      <c r="BF112" s="82">
        <f t="shared" si="37"/>
        <v>981449.98</v>
      </c>
      <c r="BG112" s="112">
        <v>259906.78000000003</v>
      </c>
      <c r="BH112" s="121">
        <v>201</v>
      </c>
      <c r="BI112" s="138">
        <v>215</v>
      </c>
      <c r="BJ112" s="150">
        <f t="shared" si="38"/>
        <v>1741</v>
      </c>
      <c r="BK112" s="29">
        <f t="shared" si="39"/>
        <v>1509</v>
      </c>
      <c r="BL112" s="122">
        <v>232613.28</v>
      </c>
      <c r="BM112" s="82">
        <f t="shared" si="40"/>
        <v>1241356.76</v>
      </c>
      <c r="BN112" s="115">
        <v>208</v>
      </c>
      <c r="BO112" s="115">
        <v>1725</v>
      </c>
      <c r="BP112" s="63">
        <f t="shared" si="41"/>
        <v>1717</v>
      </c>
      <c r="BQ112" s="82">
        <f t="shared" si="42"/>
        <v>1473970.04</v>
      </c>
      <c r="BR112" s="82">
        <v>240714.24</v>
      </c>
      <c r="BS112" s="153">
        <v>226</v>
      </c>
      <c r="BT112" s="154">
        <v>261545.28</v>
      </c>
      <c r="BU112" s="63">
        <v>1960</v>
      </c>
      <c r="BV112" s="63">
        <v>2183</v>
      </c>
      <c r="BW112" s="63">
        <f t="shared" si="43"/>
        <v>1943</v>
      </c>
      <c r="BX112" s="82">
        <f t="shared" si="44"/>
        <v>1714684.28</v>
      </c>
      <c r="BY112" s="163">
        <v>161</v>
      </c>
      <c r="BZ112" s="165">
        <v>216514.41</v>
      </c>
      <c r="CA112" s="82">
        <f t="shared" si="45"/>
        <v>1976229.56</v>
      </c>
      <c r="CB112" s="63">
        <f t="shared" si="46"/>
        <v>2104</v>
      </c>
      <c r="CC112" s="82">
        <f t="shared" si="47"/>
        <v>2192743.97</v>
      </c>
      <c r="CD112" s="63">
        <f t="shared" si="48"/>
        <v>96.38112688960146</v>
      </c>
      <c r="CE112" s="63">
        <f t="shared" si="49"/>
        <v>87.66666666666667</v>
      </c>
      <c r="CF112" s="56">
        <v>434</v>
      </c>
      <c r="CG112" s="56">
        <v>431</v>
      </c>
      <c r="CH112" s="56">
        <v>226</v>
      </c>
      <c r="CI112" s="82">
        <v>364363.09</v>
      </c>
      <c r="CJ112" s="82">
        <v>191058.14</v>
      </c>
      <c r="CK112" s="63">
        <f t="shared" si="52"/>
        <v>99.30875576036865</v>
      </c>
      <c r="CL112" s="21">
        <f t="shared" si="53"/>
        <v>-1</v>
      </c>
      <c r="CM112" s="56">
        <f t="shared" si="54"/>
        <v>-79</v>
      </c>
      <c r="CN112" s="56">
        <f t="shared" si="55"/>
        <v>296</v>
      </c>
    </row>
    <row r="113" spans="1:92" s="21" customFormat="1" ht="12" customHeight="1">
      <c r="A113" s="62">
        <v>5612001</v>
      </c>
      <c r="B113" s="14" t="s">
        <v>116</v>
      </c>
      <c r="C113" s="69"/>
      <c r="D113" s="60"/>
      <c r="E113" s="60"/>
      <c r="F113" s="61"/>
      <c r="G113" s="61"/>
      <c r="H113" s="61"/>
      <c r="I113" s="61"/>
      <c r="J113" s="61"/>
      <c r="K113" s="61"/>
      <c r="L113" s="61"/>
      <c r="M113" s="63"/>
      <c r="N113" s="70"/>
      <c r="O113" s="66"/>
      <c r="P113" s="66"/>
      <c r="Q113" s="63"/>
      <c r="R113" s="56"/>
      <c r="S113" s="56"/>
      <c r="T113" s="71"/>
      <c r="U113" s="72"/>
      <c r="V113" s="56"/>
      <c r="W113" s="56"/>
      <c r="X113" s="63"/>
      <c r="Y113" s="63"/>
      <c r="Z113" s="64"/>
      <c r="AA113" s="63"/>
      <c r="AB113" s="63"/>
      <c r="AC113" s="98">
        <v>891064.56</v>
      </c>
      <c r="AD113" s="56">
        <v>83</v>
      </c>
      <c r="AE113" s="56"/>
      <c r="AF113" s="56">
        <v>0</v>
      </c>
      <c r="AG113" s="56"/>
      <c r="AH113" s="56"/>
      <c r="AI113" s="56"/>
      <c r="AJ113" s="56"/>
      <c r="AK113" s="56">
        <v>0</v>
      </c>
      <c r="AL113" s="56">
        <v>83</v>
      </c>
      <c r="AM113" s="56">
        <f t="shared" si="30"/>
        <v>83</v>
      </c>
      <c r="AN113" s="56">
        <v>252</v>
      </c>
      <c r="AO113" s="56"/>
      <c r="AP113" s="56"/>
      <c r="AQ113" s="56">
        <f t="shared" si="31"/>
        <v>48</v>
      </c>
      <c r="AR113" s="56"/>
      <c r="AS113" s="56">
        <f t="shared" si="32"/>
        <v>48</v>
      </c>
      <c r="AT113" s="82">
        <f t="shared" si="33"/>
        <v>34593.12</v>
      </c>
      <c r="AU113" s="82"/>
      <c r="AV113" s="63">
        <v>150</v>
      </c>
      <c r="AW113" s="63">
        <v>452</v>
      </c>
      <c r="AX113" s="63">
        <f t="shared" si="34"/>
        <v>198</v>
      </c>
      <c r="AY113" s="82">
        <f t="shared" si="35"/>
        <v>34593.12</v>
      </c>
      <c r="AZ113" s="82">
        <v>135061.5</v>
      </c>
      <c r="BA113" s="109">
        <v>103</v>
      </c>
      <c r="BB113" s="82"/>
      <c r="BC113" s="63">
        <v>388</v>
      </c>
      <c r="BD113" s="63">
        <v>301</v>
      </c>
      <c r="BE113" s="63">
        <f t="shared" si="36"/>
        <v>301</v>
      </c>
      <c r="BF113" s="82">
        <f t="shared" si="37"/>
        <v>169654.62</v>
      </c>
      <c r="BG113" s="106">
        <v>92742.23</v>
      </c>
      <c r="BH113" s="123">
        <v>74</v>
      </c>
      <c r="BI113" s="141">
        <v>88</v>
      </c>
      <c r="BJ113" s="147">
        <f t="shared" si="38"/>
        <v>476</v>
      </c>
      <c r="BK113" s="29">
        <f t="shared" si="39"/>
        <v>375</v>
      </c>
      <c r="BL113" s="123">
        <v>69312.84</v>
      </c>
      <c r="BM113" s="82">
        <f t="shared" si="40"/>
        <v>262396.85</v>
      </c>
      <c r="BN113" s="63">
        <v>17</v>
      </c>
      <c r="BO113" s="63">
        <v>689</v>
      </c>
      <c r="BP113" s="63">
        <f t="shared" si="41"/>
        <v>392</v>
      </c>
      <c r="BQ113" s="82">
        <f t="shared" si="42"/>
        <v>331709.68999999994</v>
      </c>
      <c r="BR113" s="82">
        <v>15923.22</v>
      </c>
      <c r="BS113" s="63">
        <v>13</v>
      </c>
      <c r="BT113" s="82">
        <v>12346.23</v>
      </c>
      <c r="BU113" s="63">
        <v>850</v>
      </c>
      <c r="BV113" s="63">
        <v>910</v>
      </c>
      <c r="BW113" s="63">
        <f t="shared" si="43"/>
        <v>405</v>
      </c>
      <c r="BX113" s="82">
        <f t="shared" si="44"/>
        <v>347632.9099999999</v>
      </c>
      <c r="BY113" s="162">
        <v>142</v>
      </c>
      <c r="BZ113" s="166">
        <v>152532.14</v>
      </c>
      <c r="CA113" s="82">
        <f t="shared" si="45"/>
        <v>359979.1399999999</v>
      </c>
      <c r="CB113" s="63">
        <f t="shared" si="46"/>
        <v>547</v>
      </c>
      <c r="CC113" s="82">
        <f t="shared" si="47"/>
        <v>512511.2799999999</v>
      </c>
      <c r="CD113" s="63">
        <f t="shared" si="48"/>
        <v>60.10989010989011</v>
      </c>
      <c r="CE113" s="63">
        <v>55</v>
      </c>
      <c r="CF113" s="63"/>
      <c r="CG113" s="56">
        <f t="shared" si="50"/>
        <v>0</v>
      </c>
      <c r="CH113" s="56">
        <v>48</v>
      </c>
      <c r="CI113" s="82">
        <f>AH113+AJ113</f>
        <v>0</v>
      </c>
      <c r="CJ113" s="82">
        <v>34593.12</v>
      </c>
      <c r="CK113" s="63">
        <v>0</v>
      </c>
      <c r="CL113" s="21">
        <f t="shared" si="53"/>
        <v>-151</v>
      </c>
      <c r="CM113" s="56">
        <f t="shared" si="54"/>
        <v>-363</v>
      </c>
      <c r="CN113" s="56">
        <f t="shared" si="55"/>
        <v>-547</v>
      </c>
    </row>
    <row r="114" spans="1:92" s="21" customFormat="1" ht="13.5" customHeight="1">
      <c r="A114" s="62">
        <v>5612701</v>
      </c>
      <c r="B114" s="14" t="s">
        <v>175</v>
      </c>
      <c r="C114" s="69"/>
      <c r="D114" s="60"/>
      <c r="E114" s="60"/>
      <c r="F114" s="61"/>
      <c r="G114" s="61"/>
      <c r="H114" s="61"/>
      <c r="I114" s="61"/>
      <c r="J114" s="61"/>
      <c r="K114" s="61"/>
      <c r="L114" s="61"/>
      <c r="M114" s="63"/>
      <c r="N114" s="70"/>
      <c r="O114" s="66"/>
      <c r="P114" s="66"/>
      <c r="Q114" s="63"/>
      <c r="R114" s="56"/>
      <c r="S114" s="56"/>
      <c r="T114" s="71"/>
      <c r="U114" s="72"/>
      <c r="V114" s="56"/>
      <c r="W114" s="56"/>
      <c r="X114" s="63"/>
      <c r="Y114" s="63"/>
      <c r="Z114" s="64"/>
      <c r="AA114" s="63"/>
      <c r="AB114" s="63"/>
      <c r="AC114" s="98">
        <v>1027023.87</v>
      </c>
      <c r="AD114" s="56">
        <v>140</v>
      </c>
      <c r="AE114" s="56"/>
      <c r="AF114" s="56">
        <v>420</v>
      </c>
      <c r="AG114" s="56"/>
      <c r="AH114" s="56"/>
      <c r="AI114" s="56"/>
      <c r="AJ114" s="56"/>
      <c r="AK114" s="56">
        <v>0</v>
      </c>
      <c r="AL114" s="56">
        <v>93</v>
      </c>
      <c r="AM114" s="56">
        <f t="shared" si="30"/>
        <v>513</v>
      </c>
      <c r="AN114" s="56">
        <v>134</v>
      </c>
      <c r="AO114" s="56"/>
      <c r="AP114" s="56"/>
      <c r="AQ114" s="56">
        <f t="shared" si="31"/>
        <v>8</v>
      </c>
      <c r="AR114" s="56">
        <v>63</v>
      </c>
      <c r="AS114" s="56">
        <f t="shared" si="32"/>
        <v>71</v>
      </c>
      <c r="AT114" s="82">
        <f t="shared" si="33"/>
        <v>5765.52</v>
      </c>
      <c r="AU114" s="82">
        <v>44006.76</v>
      </c>
      <c r="AV114" s="63">
        <v>111</v>
      </c>
      <c r="AW114" s="63">
        <v>134</v>
      </c>
      <c r="AX114" s="63">
        <f t="shared" si="34"/>
        <v>182</v>
      </c>
      <c r="AY114" s="82">
        <f t="shared" si="35"/>
        <v>49772.28</v>
      </c>
      <c r="AZ114" s="82">
        <v>105417.81</v>
      </c>
      <c r="BA114" s="109">
        <v>3</v>
      </c>
      <c r="BB114" s="82"/>
      <c r="BC114" s="63">
        <v>227</v>
      </c>
      <c r="BD114" s="63">
        <v>134</v>
      </c>
      <c r="BE114" s="63">
        <f t="shared" si="36"/>
        <v>185</v>
      </c>
      <c r="BF114" s="82">
        <f t="shared" si="37"/>
        <v>155190.09</v>
      </c>
      <c r="BG114" s="106">
        <v>2095.56</v>
      </c>
      <c r="BH114" s="123">
        <v>245</v>
      </c>
      <c r="BI114" s="131">
        <v>94</v>
      </c>
      <c r="BJ114" s="147">
        <f t="shared" si="38"/>
        <v>321</v>
      </c>
      <c r="BK114" s="29">
        <f t="shared" si="39"/>
        <v>430</v>
      </c>
      <c r="BL114" s="123">
        <v>232678.95</v>
      </c>
      <c r="BM114" s="82">
        <f t="shared" si="40"/>
        <v>157285.65</v>
      </c>
      <c r="BN114" s="63">
        <v>79</v>
      </c>
      <c r="BO114" s="63">
        <v>524</v>
      </c>
      <c r="BP114" s="63">
        <f t="shared" si="41"/>
        <v>509</v>
      </c>
      <c r="BQ114" s="82">
        <f t="shared" si="42"/>
        <v>389964.6</v>
      </c>
      <c r="BR114" s="82">
        <v>75027.09</v>
      </c>
      <c r="BS114" s="63">
        <v>182</v>
      </c>
      <c r="BT114" s="82">
        <v>172847.22</v>
      </c>
      <c r="BU114" s="63">
        <v>774</v>
      </c>
      <c r="BV114" s="63">
        <v>1014</v>
      </c>
      <c r="BW114" s="63">
        <f t="shared" si="43"/>
        <v>691</v>
      </c>
      <c r="BX114" s="82">
        <f t="shared" si="44"/>
        <v>464991.68999999994</v>
      </c>
      <c r="BY114" s="162">
        <v>173</v>
      </c>
      <c r="BZ114" s="166">
        <v>185831.41</v>
      </c>
      <c r="CA114" s="82">
        <f t="shared" si="45"/>
        <v>637838.9099999999</v>
      </c>
      <c r="CB114" s="63">
        <f t="shared" si="46"/>
        <v>864</v>
      </c>
      <c r="CC114" s="82">
        <f t="shared" si="47"/>
        <v>823670.32</v>
      </c>
      <c r="CD114" s="63">
        <f t="shared" si="48"/>
        <v>85.20710059171599</v>
      </c>
      <c r="CE114" s="63">
        <v>79</v>
      </c>
      <c r="CF114" s="56">
        <v>280</v>
      </c>
      <c r="CG114" s="56">
        <f t="shared" si="50"/>
        <v>0</v>
      </c>
      <c r="CH114" s="56">
        <v>8</v>
      </c>
      <c r="CI114" s="82">
        <f>AH114+AJ114</f>
        <v>0</v>
      </c>
      <c r="CJ114" s="82">
        <v>5765.52</v>
      </c>
      <c r="CK114" s="63">
        <f t="shared" si="52"/>
        <v>0</v>
      </c>
      <c r="CL114" s="21">
        <f t="shared" si="53"/>
        <v>51</v>
      </c>
      <c r="CM114" s="56">
        <f t="shared" si="54"/>
        <v>-150</v>
      </c>
      <c r="CN114" s="56">
        <f t="shared" si="55"/>
        <v>-864</v>
      </c>
    </row>
    <row r="115" spans="1:92" s="21" customFormat="1" ht="15">
      <c r="A115" s="62">
        <v>4014701</v>
      </c>
      <c r="B115" s="4" t="s">
        <v>191</v>
      </c>
      <c r="C115" s="69"/>
      <c r="D115" s="60"/>
      <c r="E115" s="60"/>
      <c r="F115" s="73"/>
      <c r="G115" s="73"/>
      <c r="H115" s="61"/>
      <c r="I115" s="61"/>
      <c r="J115" s="61"/>
      <c r="K115" s="61"/>
      <c r="L115" s="61"/>
      <c r="M115" s="63"/>
      <c r="N115" s="70"/>
      <c r="O115" s="66"/>
      <c r="P115" s="66"/>
      <c r="Q115" s="63"/>
      <c r="R115" s="56"/>
      <c r="S115" s="56"/>
      <c r="T115" s="71"/>
      <c r="U115" s="72"/>
      <c r="V115" s="56"/>
      <c r="W115" s="56"/>
      <c r="X115" s="63"/>
      <c r="Y115" s="61"/>
      <c r="Z115" s="74"/>
      <c r="AA115" s="61"/>
      <c r="AB115" s="63"/>
      <c r="AC115" s="98">
        <v>4356803.43</v>
      </c>
      <c r="AD115" s="56">
        <v>380</v>
      </c>
      <c r="AE115" s="56"/>
      <c r="AF115" s="56">
        <v>1100</v>
      </c>
      <c r="AG115" s="56">
        <v>190</v>
      </c>
      <c r="AH115" s="56">
        <v>136931.1</v>
      </c>
      <c r="AI115" s="85">
        <v>171</v>
      </c>
      <c r="AJ115" s="85">
        <v>123237.99</v>
      </c>
      <c r="AK115" s="85">
        <v>1036</v>
      </c>
      <c r="AL115" s="85">
        <v>545</v>
      </c>
      <c r="AM115" s="56">
        <f t="shared" si="30"/>
        <v>1645</v>
      </c>
      <c r="AN115" s="56">
        <v>2158</v>
      </c>
      <c r="AO115" s="56"/>
      <c r="AP115" s="56">
        <v>1545</v>
      </c>
      <c r="AQ115" s="85">
        <f t="shared" si="31"/>
        <v>1036</v>
      </c>
      <c r="AR115" s="85">
        <v>420</v>
      </c>
      <c r="AS115" s="85">
        <f t="shared" si="32"/>
        <v>1456</v>
      </c>
      <c r="AT115" s="82">
        <f t="shared" si="33"/>
        <v>746634.84</v>
      </c>
      <c r="AU115" s="82">
        <v>293378.4</v>
      </c>
      <c r="AV115" s="63">
        <v>263</v>
      </c>
      <c r="AW115" s="63">
        <v>2600</v>
      </c>
      <c r="AX115" s="63">
        <f t="shared" si="34"/>
        <v>1719</v>
      </c>
      <c r="AY115" s="82">
        <f t="shared" si="35"/>
        <v>1040013.24</v>
      </c>
      <c r="AZ115" s="82">
        <v>249773.73</v>
      </c>
      <c r="BA115" s="112">
        <v>319</v>
      </c>
      <c r="BB115" s="82"/>
      <c r="BC115" s="63">
        <v>3150</v>
      </c>
      <c r="BD115" s="63">
        <v>2038</v>
      </c>
      <c r="BE115" s="63">
        <f t="shared" si="36"/>
        <v>2038</v>
      </c>
      <c r="BF115" s="82">
        <f t="shared" si="37"/>
        <v>1289786.97</v>
      </c>
      <c r="BG115" s="112">
        <v>302957.49</v>
      </c>
      <c r="BH115" s="117">
        <v>364</v>
      </c>
      <c r="BI115" s="142">
        <v>570</v>
      </c>
      <c r="BJ115" s="149">
        <f t="shared" si="38"/>
        <v>3720</v>
      </c>
      <c r="BK115" s="29">
        <f t="shared" si="39"/>
        <v>2402</v>
      </c>
      <c r="BL115" s="118">
        <v>345694.44</v>
      </c>
      <c r="BM115" s="82">
        <f t="shared" si="40"/>
        <v>1592744.46</v>
      </c>
      <c r="BN115" s="63">
        <v>349</v>
      </c>
      <c r="BO115" s="63">
        <v>2972</v>
      </c>
      <c r="BP115" s="63">
        <f t="shared" si="41"/>
        <v>2751</v>
      </c>
      <c r="BQ115" s="82">
        <f t="shared" si="42"/>
        <v>1938438.9</v>
      </c>
      <c r="BR115" s="82">
        <v>331448.79</v>
      </c>
      <c r="BS115" s="63">
        <v>401</v>
      </c>
      <c r="BT115" s="82">
        <v>380833.71</v>
      </c>
      <c r="BU115" s="63">
        <v>3538</v>
      </c>
      <c r="BV115" s="63">
        <v>3474</v>
      </c>
      <c r="BW115" s="63">
        <f t="shared" si="43"/>
        <v>3152</v>
      </c>
      <c r="BX115" s="82">
        <f t="shared" si="44"/>
        <v>2269887.69</v>
      </c>
      <c r="BY115" s="163">
        <v>357</v>
      </c>
      <c r="BZ115" s="167">
        <v>383478.69</v>
      </c>
      <c r="CA115" s="82">
        <f t="shared" si="45"/>
        <v>2650721.4</v>
      </c>
      <c r="CB115" s="63">
        <f t="shared" si="46"/>
        <v>3509</v>
      </c>
      <c r="CC115" s="82">
        <f t="shared" si="47"/>
        <v>3034200.09</v>
      </c>
      <c r="CD115" s="63">
        <f t="shared" si="48"/>
        <v>101.00748416810592</v>
      </c>
      <c r="CE115" s="63">
        <v>70</v>
      </c>
      <c r="CF115" s="56">
        <v>740</v>
      </c>
      <c r="CG115" s="56">
        <v>694</v>
      </c>
      <c r="CH115" s="56">
        <v>342</v>
      </c>
      <c r="CI115" s="82">
        <v>500158.86</v>
      </c>
      <c r="CJ115" s="82">
        <v>246475.98</v>
      </c>
      <c r="CK115" s="63">
        <f t="shared" si="52"/>
        <v>93.78378378378378</v>
      </c>
      <c r="CL115" s="21">
        <f t="shared" si="53"/>
        <v>-562</v>
      </c>
      <c r="CM115" s="56">
        <f t="shared" si="54"/>
        <v>35</v>
      </c>
      <c r="CN115" s="56">
        <f t="shared" si="55"/>
        <v>-3509</v>
      </c>
    </row>
    <row r="116" spans="1:92" s="21" customFormat="1" ht="15" hidden="1">
      <c r="A116" s="62">
        <v>4014702</v>
      </c>
      <c r="B116" s="14" t="s">
        <v>128</v>
      </c>
      <c r="C116" s="69"/>
      <c r="D116" s="60"/>
      <c r="E116" s="60"/>
      <c r="F116" s="73"/>
      <c r="G116" s="73"/>
      <c r="H116" s="61"/>
      <c r="I116" s="61"/>
      <c r="J116" s="61"/>
      <c r="K116" s="61"/>
      <c r="L116" s="61"/>
      <c r="M116" s="63"/>
      <c r="N116" s="70"/>
      <c r="O116" s="66"/>
      <c r="P116" s="66"/>
      <c r="Q116" s="63"/>
      <c r="R116" s="56"/>
      <c r="S116" s="56"/>
      <c r="T116" s="71"/>
      <c r="U116" s="72"/>
      <c r="V116" s="56"/>
      <c r="W116" s="56"/>
      <c r="X116" s="63"/>
      <c r="Y116" s="61"/>
      <c r="Z116" s="74"/>
      <c r="AA116" s="61"/>
      <c r="AB116" s="63"/>
      <c r="AC116" s="98"/>
      <c r="AD116" s="56"/>
      <c r="AE116" s="56"/>
      <c r="AF116" s="56"/>
      <c r="AG116" s="56">
        <v>48</v>
      </c>
      <c r="AH116" s="56">
        <v>34593.12</v>
      </c>
      <c r="AI116" s="85">
        <v>93</v>
      </c>
      <c r="AJ116" s="85">
        <v>67024.17</v>
      </c>
      <c r="AK116" s="85"/>
      <c r="AL116" s="85"/>
      <c r="AM116" s="56">
        <f t="shared" si="30"/>
        <v>0</v>
      </c>
      <c r="AN116" s="56"/>
      <c r="AO116" s="56"/>
      <c r="AP116" s="56"/>
      <c r="AQ116" s="85">
        <f t="shared" si="31"/>
        <v>0</v>
      </c>
      <c r="AR116" s="85"/>
      <c r="AS116" s="85">
        <f t="shared" si="32"/>
        <v>0</v>
      </c>
      <c r="AT116" s="82">
        <f t="shared" si="33"/>
        <v>0</v>
      </c>
      <c r="AU116" s="82"/>
      <c r="AV116" s="63"/>
      <c r="AW116" s="63"/>
      <c r="AX116" s="63">
        <f t="shared" si="34"/>
        <v>0</v>
      </c>
      <c r="AY116" s="82">
        <f t="shared" si="35"/>
        <v>0</v>
      </c>
      <c r="AZ116" s="82"/>
      <c r="BA116" s="109"/>
      <c r="BB116" s="82"/>
      <c r="BC116" s="63"/>
      <c r="BD116" s="63"/>
      <c r="BE116" s="63"/>
      <c r="BF116" s="82"/>
      <c r="BG116" s="106"/>
      <c r="BH116" s="63"/>
      <c r="BI116" s="135"/>
      <c r="BJ116" s="145">
        <f t="shared" si="38"/>
        <v>0</v>
      </c>
      <c r="BK116" s="29"/>
      <c r="BL116" s="82"/>
      <c r="BM116" s="82"/>
      <c r="BN116" s="63"/>
      <c r="BO116" s="63"/>
      <c r="BP116" s="63">
        <f t="shared" si="41"/>
        <v>0</v>
      </c>
      <c r="BQ116" s="82"/>
      <c r="BR116" s="82"/>
      <c r="BS116" s="63"/>
      <c r="BT116" s="82"/>
      <c r="BU116" s="63"/>
      <c r="BV116" s="63"/>
      <c r="BW116" s="63">
        <f t="shared" si="43"/>
        <v>0</v>
      </c>
      <c r="BX116" s="82">
        <f t="shared" si="44"/>
        <v>0</v>
      </c>
      <c r="BY116" s="160"/>
      <c r="BZ116" s="64"/>
      <c r="CA116" s="82">
        <f t="shared" si="45"/>
        <v>0</v>
      </c>
      <c r="CB116" s="63">
        <f t="shared" si="46"/>
        <v>0</v>
      </c>
      <c r="CC116" s="82">
        <f t="shared" si="47"/>
        <v>0</v>
      </c>
      <c r="CD116" s="63" t="e">
        <f t="shared" si="48"/>
        <v>#DIV/0!</v>
      </c>
      <c r="CE116" s="63" t="e">
        <f t="shared" si="49"/>
        <v>#DIV/0!</v>
      </c>
      <c r="CF116" s="72"/>
      <c r="CG116" s="56"/>
      <c r="CH116" s="56"/>
      <c r="CI116" s="82"/>
      <c r="CJ116" s="82"/>
      <c r="CK116" s="63"/>
      <c r="CM116" s="56">
        <f t="shared" si="54"/>
        <v>0</v>
      </c>
      <c r="CN116" s="56">
        <f t="shared" si="55"/>
        <v>0</v>
      </c>
    </row>
    <row r="117" spans="1:92" s="21" customFormat="1" ht="12" customHeight="1" hidden="1">
      <c r="A117" s="62">
        <v>4014703</v>
      </c>
      <c r="B117" s="3" t="s">
        <v>129</v>
      </c>
      <c r="C117" s="60"/>
      <c r="D117" s="60"/>
      <c r="E117" s="60"/>
      <c r="F117" s="61"/>
      <c r="G117" s="61"/>
      <c r="H117" s="61"/>
      <c r="I117" s="61"/>
      <c r="J117" s="61"/>
      <c r="K117" s="61"/>
      <c r="L117" s="61"/>
      <c r="M117" s="63"/>
      <c r="N117" s="62"/>
      <c r="O117" s="66"/>
      <c r="P117" s="66"/>
      <c r="Q117" s="63"/>
      <c r="R117" s="56"/>
      <c r="S117" s="56"/>
      <c r="T117" s="56"/>
      <c r="U117" s="72"/>
      <c r="V117" s="56"/>
      <c r="W117" s="56"/>
      <c r="X117" s="63"/>
      <c r="Y117" s="63"/>
      <c r="Z117" s="64"/>
      <c r="AA117" s="63"/>
      <c r="AB117" s="63"/>
      <c r="AC117" s="98"/>
      <c r="AD117" s="56"/>
      <c r="AE117" s="56"/>
      <c r="AF117" s="56"/>
      <c r="AG117" s="56">
        <v>80</v>
      </c>
      <c r="AH117" s="56">
        <v>57655.2</v>
      </c>
      <c r="AI117" s="85">
        <v>114</v>
      </c>
      <c r="AJ117" s="85">
        <v>82158.66</v>
      </c>
      <c r="AK117" s="85"/>
      <c r="AL117" s="85"/>
      <c r="AM117" s="56">
        <f t="shared" si="30"/>
        <v>0</v>
      </c>
      <c r="AN117" s="56"/>
      <c r="AO117" s="56"/>
      <c r="AP117" s="56"/>
      <c r="AQ117" s="85">
        <f t="shared" si="31"/>
        <v>0</v>
      </c>
      <c r="AR117" s="85"/>
      <c r="AS117" s="85">
        <f t="shared" si="32"/>
        <v>0</v>
      </c>
      <c r="AT117" s="82">
        <f t="shared" si="33"/>
        <v>0</v>
      </c>
      <c r="AU117" s="82"/>
      <c r="AV117" s="63"/>
      <c r="AW117" s="63"/>
      <c r="AX117" s="63">
        <f t="shared" si="34"/>
        <v>0</v>
      </c>
      <c r="AY117" s="82">
        <f t="shared" si="35"/>
        <v>0</v>
      </c>
      <c r="AZ117" s="82"/>
      <c r="BA117" s="109"/>
      <c r="BB117" s="82"/>
      <c r="BC117" s="63"/>
      <c r="BD117" s="63"/>
      <c r="BE117" s="63"/>
      <c r="BF117" s="82"/>
      <c r="BG117" s="106"/>
      <c r="BH117" s="63"/>
      <c r="BI117" s="135"/>
      <c r="BJ117" s="145">
        <f t="shared" si="38"/>
        <v>0</v>
      </c>
      <c r="BK117" s="29"/>
      <c r="BL117" s="82"/>
      <c r="BM117" s="82"/>
      <c r="BN117" s="63"/>
      <c r="BO117" s="63"/>
      <c r="BP117" s="63">
        <f t="shared" si="41"/>
        <v>0</v>
      </c>
      <c r="BQ117" s="82"/>
      <c r="BR117" s="82"/>
      <c r="BS117" s="63"/>
      <c r="BT117" s="82"/>
      <c r="BU117" s="63"/>
      <c r="BV117" s="63"/>
      <c r="BW117" s="63">
        <f t="shared" si="43"/>
        <v>0</v>
      </c>
      <c r="BX117" s="82">
        <f t="shared" si="44"/>
        <v>0</v>
      </c>
      <c r="BY117" s="160"/>
      <c r="BZ117" s="64"/>
      <c r="CA117" s="82">
        <f t="shared" si="45"/>
        <v>0</v>
      </c>
      <c r="CB117" s="63">
        <f t="shared" si="46"/>
        <v>0</v>
      </c>
      <c r="CC117" s="82">
        <f t="shared" si="47"/>
        <v>0</v>
      </c>
      <c r="CD117" s="63" t="e">
        <f t="shared" si="48"/>
        <v>#DIV/0!</v>
      </c>
      <c r="CE117" s="63" t="e">
        <f t="shared" si="49"/>
        <v>#DIV/0!</v>
      </c>
      <c r="CF117" s="72"/>
      <c r="CG117" s="56"/>
      <c r="CH117" s="56"/>
      <c r="CI117" s="82"/>
      <c r="CJ117" s="82"/>
      <c r="CK117" s="63"/>
      <c r="CM117" s="56">
        <f t="shared" si="54"/>
        <v>0</v>
      </c>
      <c r="CN117" s="56">
        <f t="shared" si="55"/>
        <v>0</v>
      </c>
    </row>
    <row r="118" spans="1:92" s="128" customFormat="1" ht="12">
      <c r="A118" s="79"/>
      <c r="B118" s="127" t="s">
        <v>57</v>
      </c>
      <c r="C118" s="75">
        <v>400000</v>
      </c>
      <c r="D118" s="75">
        <v>325000</v>
      </c>
      <c r="E118" s="75">
        <v>134663</v>
      </c>
      <c r="F118" s="75">
        <v>94604</v>
      </c>
      <c r="G118" s="75"/>
      <c r="H118" s="66">
        <f>SUM(H8:H117)</f>
        <v>0</v>
      </c>
      <c r="I118" s="66">
        <f>SUM(I8:I117)</f>
        <v>0</v>
      </c>
      <c r="J118" s="76">
        <f aca="true" t="shared" si="56" ref="J118:Y118">SUM(J8:J117)</f>
        <v>0</v>
      </c>
      <c r="K118" s="76">
        <f t="shared" si="56"/>
        <v>0</v>
      </c>
      <c r="L118" s="76">
        <f t="shared" si="56"/>
        <v>0</v>
      </c>
      <c r="M118" s="76">
        <f t="shared" si="56"/>
        <v>0</v>
      </c>
      <c r="N118" s="76">
        <f t="shared" si="56"/>
        <v>0</v>
      </c>
      <c r="O118" s="76">
        <f t="shared" si="56"/>
        <v>0</v>
      </c>
      <c r="P118" s="76">
        <f t="shared" si="56"/>
        <v>0</v>
      </c>
      <c r="Q118" s="76">
        <f t="shared" si="56"/>
        <v>0</v>
      </c>
      <c r="R118" s="76">
        <f t="shared" si="56"/>
        <v>0</v>
      </c>
      <c r="S118" s="76">
        <f t="shared" si="56"/>
        <v>0</v>
      </c>
      <c r="T118" s="76">
        <f t="shared" si="56"/>
        <v>0</v>
      </c>
      <c r="U118" s="76">
        <f t="shared" si="56"/>
        <v>0</v>
      </c>
      <c r="V118" s="76">
        <f t="shared" si="56"/>
        <v>0</v>
      </c>
      <c r="W118" s="76">
        <f t="shared" si="56"/>
        <v>0</v>
      </c>
      <c r="X118" s="76">
        <f t="shared" si="56"/>
        <v>0</v>
      </c>
      <c r="Y118" s="76">
        <f t="shared" si="56"/>
        <v>0</v>
      </c>
      <c r="Z118" s="77">
        <f>SUM(Z8:Z117)</f>
        <v>0</v>
      </c>
      <c r="AA118" s="76">
        <f>SUM(AA8:AA117)</f>
        <v>0</v>
      </c>
      <c r="AB118" s="76">
        <f>(O118+V118)/C118*100</f>
        <v>0</v>
      </c>
      <c r="AC118" s="84">
        <f aca="true" t="shared" si="57" ref="AC118:AH118">SUM(AC8:AC117)</f>
        <v>475642211.4100003</v>
      </c>
      <c r="AD118" s="78">
        <f t="shared" si="57"/>
        <v>23572</v>
      </c>
      <c r="AE118" s="78">
        <f t="shared" si="57"/>
        <v>0</v>
      </c>
      <c r="AF118" s="78">
        <f>SUM(AF8:AF117)</f>
        <v>95314</v>
      </c>
      <c r="AG118" s="78">
        <f t="shared" si="57"/>
        <v>18078</v>
      </c>
      <c r="AH118" s="78">
        <f t="shared" si="57"/>
        <v>17022964.120000005</v>
      </c>
      <c r="AI118" s="78">
        <f>SUM(AI8:AI117)</f>
        <v>35699</v>
      </c>
      <c r="AJ118" s="78">
        <f>SUM(AJ8:AJ117)</f>
        <v>33338498.909999993</v>
      </c>
      <c r="AK118" s="78">
        <f>SUM(AK8:AK117)</f>
        <v>96820</v>
      </c>
      <c r="AL118" s="78">
        <f>SUM(AL8:AL117)</f>
        <v>41850</v>
      </c>
      <c r="AM118" s="78">
        <f t="shared" si="30"/>
        <v>137164</v>
      </c>
      <c r="AN118" s="78">
        <f>SUM(AN8:AN117)</f>
        <v>173317</v>
      </c>
      <c r="AO118" s="78"/>
      <c r="AP118" s="78">
        <f>SUM(AP8:AP117)</f>
        <v>141892</v>
      </c>
      <c r="AQ118" s="78">
        <f t="shared" si="31"/>
        <v>91006</v>
      </c>
      <c r="AR118" s="78">
        <f>SUM(AR8:AR117)</f>
        <v>42182</v>
      </c>
      <c r="AS118" s="78">
        <f t="shared" si="32"/>
        <v>133188</v>
      </c>
      <c r="AT118" s="84">
        <f t="shared" si="33"/>
        <v>85248468.02000001</v>
      </c>
      <c r="AU118" s="84">
        <f>SUM(AU8:AU117)</f>
        <v>39021953.66</v>
      </c>
      <c r="AV118" s="76">
        <f>SUM(AV8:AV117)</f>
        <v>38179</v>
      </c>
      <c r="AW118" s="76">
        <f>SUM(AW8:AW117)</f>
        <v>213339</v>
      </c>
      <c r="AX118" s="76">
        <f t="shared" si="34"/>
        <v>171367</v>
      </c>
      <c r="AY118" s="84">
        <f t="shared" si="35"/>
        <v>124270421.68</v>
      </c>
      <c r="AZ118" s="84">
        <f>SUM(AZ8:AZ117)</f>
        <v>48986310.31000001</v>
      </c>
      <c r="BA118" s="110">
        <f>SUM(BA8:BA117)</f>
        <v>36657</v>
      </c>
      <c r="BB118" s="84"/>
      <c r="BC118" s="76">
        <f>SUM(BC8:BC117)</f>
        <v>253018</v>
      </c>
      <c r="BD118" s="76">
        <f>SUM(BD8:BD117)</f>
        <v>201056</v>
      </c>
      <c r="BE118" s="76">
        <f t="shared" si="36"/>
        <v>208024</v>
      </c>
      <c r="BF118" s="84">
        <f t="shared" si="37"/>
        <v>173256731.99</v>
      </c>
      <c r="BG118" s="107">
        <f>SUM(BG8:BG117)</f>
        <v>47154918.85999999</v>
      </c>
      <c r="BH118" s="76">
        <v>38653</v>
      </c>
      <c r="BI118" s="137">
        <f>SUM(BI8:BI117)</f>
        <v>39571</v>
      </c>
      <c r="BJ118" s="151">
        <f t="shared" si="38"/>
        <v>292589</v>
      </c>
      <c r="BK118" s="129">
        <f t="shared" si="39"/>
        <v>246677</v>
      </c>
      <c r="BL118" s="76">
        <v>48921668</v>
      </c>
      <c r="BM118" s="84">
        <f t="shared" si="40"/>
        <v>220411650.85</v>
      </c>
      <c r="BN118" s="76">
        <f>SUM(BN8:BN117)</f>
        <v>35825</v>
      </c>
      <c r="BO118" s="76">
        <f>SUM(BO8:BO117)</f>
        <v>286781</v>
      </c>
      <c r="BP118" s="76">
        <f t="shared" si="41"/>
        <v>282502</v>
      </c>
      <c r="BQ118" s="84">
        <f t="shared" si="42"/>
        <v>269333318.85</v>
      </c>
      <c r="BR118" s="84">
        <f>SUM(BR8:BR117)</f>
        <v>45794318.999999985</v>
      </c>
      <c r="BS118" s="76">
        <f>SUM(BS8:BS117)</f>
        <v>39214</v>
      </c>
      <c r="BT118" s="84">
        <f>SUM(BT8:BT117)</f>
        <v>50128804.02999999</v>
      </c>
      <c r="BU118" s="76">
        <f>SUM(BU8:BU117)</f>
        <v>324754</v>
      </c>
      <c r="BV118" s="76">
        <f>SUM(BV8:BV117)</f>
        <v>364442</v>
      </c>
      <c r="BW118" s="76">
        <f t="shared" si="43"/>
        <v>321716</v>
      </c>
      <c r="BX118" s="84">
        <f t="shared" si="44"/>
        <v>315127637.85</v>
      </c>
      <c r="BY118" s="161">
        <v>37200</v>
      </c>
      <c r="BZ118" s="168">
        <v>54870178.83</v>
      </c>
      <c r="CA118" s="84">
        <f t="shared" si="45"/>
        <v>365256441.88</v>
      </c>
      <c r="CB118" s="76">
        <f t="shared" si="46"/>
        <v>358916</v>
      </c>
      <c r="CC118" s="84">
        <f t="shared" si="47"/>
        <v>420126620.71</v>
      </c>
      <c r="CD118" s="76">
        <f t="shared" si="48"/>
        <v>98.4837093419529</v>
      </c>
      <c r="CE118" s="76">
        <f t="shared" si="49"/>
        <v>89.729</v>
      </c>
      <c r="CF118" s="76">
        <f>SUM(CF8:CF117)</f>
        <v>58765</v>
      </c>
      <c r="CG118" s="78">
        <f>SUM(CG8:CG117)</f>
        <v>53563</v>
      </c>
      <c r="CH118" s="78">
        <f>SUM(CH8:CH117)</f>
        <v>37443</v>
      </c>
      <c r="CI118" s="78">
        <f>SUM(CI8:CI117)</f>
        <v>50180943.860000014</v>
      </c>
      <c r="CJ118" s="84">
        <f>SUM(CJ8:CJ117)</f>
        <v>35067524.16</v>
      </c>
      <c r="CK118" s="76">
        <f t="shared" si="52"/>
        <v>91.14779205309283</v>
      </c>
      <c r="CL118" s="128">
        <f t="shared" si="53"/>
        <v>-5315</v>
      </c>
      <c r="CM118" s="78">
        <f t="shared" si="54"/>
        <v>-5526</v>
      </c>
      <c r="CN118" s="76">
        <f t="shared" si="55"/>
        <v>41084</v>
      </c>
    </row>
    <row r="119" spans="63:87" ht="15">
      <c r="BK119" s="124"/>
      <c r="BL119" s="125"/>
      <c r="CG119" s="83">
        <v>37443</v>
      </c>
      <c r="CI119" s="80">
        <v>35067524.16</v>
      </c>
    </row>
    <row r="120" spans="63:87" ht="15">
      <c r="BK120" s="126"/>
      <c r="BL120" s="125"/>
      <c r="CG120" s="83">
        <f>CG119+CG118</f>
        <v>91006</v>
      </c>
      <c r="CI120" s="80">
        <f>CI118+CI119</f>
        <v>85248468.02000001</v>
      </c>
    </row>
    <row r="121" ht="15">
      <c r="CG121" s="83">
        <f>CI120/CG120</f>
        <v>936.7345891479683</v>
      </c>
    </row>
  </sheetData>
  <sheetProtection/>
  <mergeCells count="42">
    <mergeCell ref="AF4:CN4"/>
    <mergeCell ref="AA103:AA104"/>
    <mergeCell ref="J103:J104"/>
    <mergeCell ref="K103:L103"/>
    <mergeCell ref="O103:O104"/>
    <mergeCell ref="P103:P104"/>
    <mergeCell ref="Q103:Q104"/>
    <mergeCell ref="AA4:AA5"/>
    <mergeCell ref="AB4:AB5"/>
    <mergeCell ref="AC4:AC5"/>
    <mergeCell ref="A103:A104"/>
    <mergeCell ref="B103:B104"/>
    <mergeCell ref="C103:C104"/>
    <mergeCell ref="D103:D104"/>
    <mergeCell ref="E103:E104"/>
    <mergeCell ref="F103:F104"/>
    <mergeCell ref="H103:H104"/>
    <mergeCell ref="U103:U104"/>
    <mergeCell ref="I103:I104"/>
    <mergeCell ref="V4:V5"/>
    <mergeCell ref="Y4:Y5"/>
    <mergeCell ref="Z4:Z5"/>
    <mergeCell ref="T103:T104"/>
    <mergeCell ref="V103:V104"/>
    <mergeCell ref="Y103:Y104"/>
    <mergeCell ref="Z103:Z104"/>
    <mergeCell ref="K4:L4"/>
    <mergeCell ref="O4:O5"/>
    <mergeCell ref="P4:P5"/>
    <mergeCell ref="Q4:Q5"/>
    <mergeCell ref="T4:T5"/>
    <mergeCell ref="U4:U5"/>
    <mergeCell ref="A3:CK3"/>
    <mergeCell ref="A4:A5"/>
    <mergeCell ref="B4:B5"/>
    <mergeCell ref="C4:C5"/>
    <mergeCell ref="D4:D5"/>
    <mergeCell ref="E4:E5"/>
    <mergeCell ref="F4:F5"/>
    <mergeCell ref="H4:H5"/>
    <mergeCell ref="I4:I5"/>
    <mergeCell ref="J4:J5"/>
  </mergeCells>
  <printOptions/>
  <pageMargins left="0.15748031496062992" right="0.2362204724409449" top="0.31496062992125984" bottom="0.2755905511811024" header="0.1968503937007874" footer="0.1968503937007874"/>
  <pageSetup fitToHeight="0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M117"/>
  <sheetViews>
    <sheetView zoomScaleSheetLayoutView="100" workbookViewId="0" topLeftCell="A2">
      <selection activeCell="C7" sqref="C7:C27"/>
    </sheetView>
  </sheetViews>
  <sheetFormatPr defaultColWidth="9.140625" defaultRowHeight="15"/>
  <cols>
    <col min="1" max="1" width="8.00390625" style="21" customWidth="1"/>
    <col min="2" max="2" width="33.57421875" style="21" customWidth="1"/>
    <col min="3" max="3" width="10.57421875" style="21" customWidth="1"/>
    <col min="4" max="4" width="7.421875" style="21" hidden="1" customWidth="1"/>
    <col min="5" max="5" width="9.00390625" style="21" hidden="1" customWidth="1"/>
    <col min="6" max="7" width="6.28125" style="21" hidden="1" customWidth="1"/>
    <col min="8" max="8" width="8.28125" style="21" hidden="1" customWidth="1"/>
    <col min="9" max="9" width="7.57421875" style="21" hidden="1" customWidth="1"/>
    <col min="10" max="10" width="7.421875" style="21" hidden="1" customWidth="1"/>
    <col min="11" max="11" width="10.7109375" style="21" hidden="1" customWidth="1"/>
    <col min="12" max="12" width="9.421875" style="21" hidden="1" customWidth="1"/>
    <col min="13" max="13" width="12.00390625" style="21" hidden="1" customWidth="1"/>
    <col min="14" max="14" width="9.57421875" style="21" hidden="1" customWidth="1"/>
    <col min="15" max="15" width="8.140625" style="21" hidden="1" customWidth="1"/>
    <col min="16" max="16" width="9.140625" style="21" hidden="1" customWidth="1"/>
    <col min="17" max="17" width="11.421875" style="21" hidden="1" customWidth="1"/>
    <col min="18" max="19" width="9.140625" style="21" hidden="1" customWidth="1"/>
    <col min="20" max="20" width="6.57421875" style="21" hidden="1" customWidth="1"/>
    <col min="21" max="21" width="7.28125" style="27" hidden="1" customWidth="1"/>
    <col min="22" max="22" width="1.421875" style="21" hidden="1" customWidth="1"/>
    <col min="23" max="23" width="6.7109375" style="21" hidden="1" customWidth="1"/>
    <col min="24" max="24" width="8.421875" style="21" hidden="1" customWidth="1"/>
    <col min="25" max="25" width="8.8515625" style="21" hidden="1" customWidth="1"/>
    <col min="26" max="26" width="12.28125" style="30" hidden="1" customWidth="1"/>
    <col min="27" max="27" width="8.8515625" style="27" hidden="1" customWidth="1"/>
    <col min="28" max="28" width="6.57421875" style="27" hidden="1" customWidth="1"/>
    <col min="29" max="29" width="10.57421875" style="27" customWidth="1"/>
    <col min="30" max="30" width="8.00390625" style="0" customWidth="1"/>
    <col min="31" max="31" width="13.7109375" style="0" hidden="1" customWidth="1"/>
    <col min="32" max="33" width="11.140625" style="48" customWidth="1"/>
    <col min="34" max="36" width="13.140625" style="21" customWidth="1"/>
    <col min="37" max="37" width="13.140625" style="21" hidden="1" customWidth="1"/>
    <col min="38" max="38" width="11.8515625" style="40" customWidth="1"/>
    <col min="39" max="39" width="9.28125" style="40" customWidth="1"/>
  </cols>
  <sheetData>
    <row r="1" ht="15" hidden="1"/>
    <row r="2" spans="1:39" ht="15.75" customHeight="1">
      <c r="A2" s="333" t="s">
        <v>123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5"/>
      <c r="AC2" s="335"/>
      <c r="AD2" s="336"/>
      <c r="AE2" s="336"/>
      <c r="AF2" s="336"/>
      <c r="AG2" s="336"/>
      <c r="AH2" s="336"/>
      <c r="AI2" s="336"/>
      <c r="AJ2" s="336"/>
      <c r="AK2" s="336"/>
      <c r="AL2" s="336"/>
      <c r="AM2" s="42"/>
    </row>
    <row r="3" spans="1:39" ht="14.25" customHeight="1">
      <c r="A3" s="297" t="s">
        <v>97</v>
      </c>
      <c r="B3" s="298" t="s">
        <v>0</v>
      </c>
      <c r="C3" s="328" t="s">
        <v>122</v>
      </c>
      <c r="D3" s="328" t="s">
        <v>95</v>
      </c>
      <c r="E3" s="328" t="s">
        <v>101</v>
      </c>
      <c r="F3" s="324" t="s">
        <v>106</v>
      </c>
      <c r="G3" s="37"/>
      <c r="H3" s="324" t="s">
        <v>105</v>
      </c>
      <c r="I3" s="324" t="s">
        <v>114</v>
      </c>
      <c r="J3" s="324" t="s">
        <v>115</v>
      </c>
      <c r="K3" s="324" t="s">
        <v>107</v>
      </c>
      <c r="L3" s="324"/>
      <c r="M3" s="24"/>
      <c r="N3" s="24"/>
      <c r="O3" s="298" t="s">
        <v>110</v>
      </c>
      <c r="P3" s="298" t="s">
        <v>98</v>
      </c>
      <c r="Q3" s="330" t="s">
        <v>100</v>
      </c>
      <c r="R3" s="24"/>
      <c r="S3" s="24"/>
      <c r="T3" s="298" t="s">
        <v>103</v>
      </c>
      <c r="U3" s="331" t="s">
        <v>113</v>
      </c>
      <c r="V3" s="298" t="s">
        <v>111</v>
      </c>
      <c r="W3" s="36"/>
      <c r="X3" s="36"/>
      <c r="Y3" s="324" t="s">
        <v>119</v>
      </c>
      <c r="Z3" s="326" t="s">
        <v>121</v>
      </c>
      <c r="AA3" s="324" t="s">
        <v>120</v>
      </c>
      <c r="AB3" s="298" t="s">
        <v>108</v>
      </c>
      <c r="AC3" s="328" t="s">
        <v>126</v>
      </c>
      <c r="AD3" s="328" t="s">
        <v>132</v>
      </c>
      <c r="AE3" s="328"/>
      <c r="AF3" s="328"/>
      <c r="AG3" s="328"/>
      <c r="AH3" s="329"/>
      <c r="AI3" s="329"/>
      <c r="AJ3" s="329"/>
      <c r="AK3" s="329"/>
      <c r="AL3" s="329"/>
      <c r="AM3" s="329"/>
    </row>
    <row r="4" spans="1:39" ht="38.25" customHeight="1">
      <c r="A4" s="297"/>
      <c r="B4" s="298"/>
      <c r="C4" s="328"/>
      <c r="D4" s="328"/>
      <c r="E4" s="328"/>
      <c r="F4" s="332"/>
      <c r="G4" s="38"/>
      <c r="H4" s="325"/>
      <c r="I4" s="325"/>
      <c r="J4" s="325"/>
      <c r="K4" s="28" t="s">
        <v>109</v>
      </c>
      <c r="L4" s="34" t="s">
        <v>112</v>
      </c>
      <c r="M4" s="36" t="s">
        <v>102</v>
      </c>
      <c r="N4" s="34" t="s">
        <v>104</v>
      </c>
      <c r="O4" s="298"/>
      <c r="P4" s="298"/>
      <c r="Q4" s="330"/>
      <c r="R4" s="24"/>
      <c r="S4" s="24"/>
      <c r="T4" s="298"/>
      <c r="U4" s="331"/>
      <c r="V4" s="298"/>
      <c r="W4" s="36" t="s">
        <v>117</v>
      </c>
      <c r="X4" s="36" t="s">
        <v>118</v>
      </c>
      <c r="Y4" s="325"/>
      <c r="Z4" s="327"/>
      <c r="AA4" s="325"/>
      <c r="AB4" s="298"/>
      <c r="AC4" s="328"/>
      <c r="AD4" s="43" t="s">
        <v>133</v>
      </c>
      <c r="AE4" s="43"/>
      <c r="AF4" s="49" t="s">
        <v>137</v>
      </c>
      <c r="AG4" s="49" t="s">
        <v>136</v>
      </c>
      <c r="AH4" s="44" t="s">
        <v>124</v>
      </c>
      <c r="AI4" s="45" t="s">
        <v>138</v>
      </c>
      <c r="AJ4" s="44" t="s">
        <v>134</v>
      </c>
      <c r="AK4" s="44"/>
      <c r="AL4" s="41" t="s">
        <v>125</v>
      </c>
      <c r="AM4" s="46" t="s">
        <v>135</v>
      </c>
    </row>
    <row r="5" spans="1:39" s="21" customFormat="1" ht="12.75" customHeight="1">
      <c r="A5" s="3"/>
      <c r="B5" s="36" t="s">
        <v>1</v>
      </c>
      <c r="C5" s="39"/>
      <c r="D5" s="39"/>
      <c r="E5" s="2"/>
      <c r="F5" s="18"/>
      <c r="G5" s="18"/>
      <c r="H5" s="18"/>
      <c r="I5" s="18"/>
      <c r="J5" s="18"/>
      <c r="K5" s="18"/>
      <c r="L5" s="18"/>
      <c r="M5" s="3"/>
      <c r="N5" s="3"/>
      <c r="O5" s="3"/>
      <c r="P5" s="3"/>
      <c r="Q5" s="22">
        <f>F5-D5</f>
        <v>0</v>
      </c>
      <c r="R5" s="24"/>
      <c r="S5" s="24"/>
      <c r="T5" s="24"/>
      <c r="U5" s="22"/>
      <c r="V5" s="24"/>
      <c r="W5" s="24"/>
      <c r="X5" s="24"/>
      <c r="Y5" s="24"/>
      <c r="Z5" s="31"/>
      <c r="AA5" s="22"/>
      <c r="AB5" s="22"/>
      <c r="AC5" s="22"/>
      <c r="AD5" s="24"/>
      <c r="AE5" s="24"/>
      <c r="AF5" s="47"/>
      <c r="AG5" s="47"/>
      <c r="AH5" s="24"/>
      <c r="AI5" s="24"/>
      <c r="AJ5" s="24"/>
      <c r="AK5" s="24"/>
      <c r="AL5" s="22"/>
      <c r="AM5" s="22"/>
    </row>
    <row r="6" spans="1:39" s="21" customFormat="1" ht="15">
      <c r="A6" s="3"/>
      <c r="B6" s="12" t="s">
        <v>2</v>
      </c>
      <c r="C6" s="1"/>
      <c r="D6" s="1"/>
      <c r="E6" s="2"/>
      <c r="F6" s="18"/>
      <c r="G6" s="18"/>
      <c r="H6" s="18"/>
      <c r="I6" s="18"/>
      <c r="J6" s="18"/>
      <c r="K6" s="18"/>
      <c r="L6" s="18"/>
      <c r="M6" s="3"/>
      <c r="N6" s="3"/>
      <c r="O6" s="3"/>
      <c r="P6" s="3"/>
      <c r="Q6" s="22">
        <f>F6-D6</f>
        <v>0</v>
      </c>
      <c r="R6" s="24"/>
      <c r="S6" s="24"/>
      <c r="T6" s="24"/>
      <c r="U6" s="22"/>
      <c r="V6" s="24"/>
      <c r="W6" s="24"/>
      <c r="X6" s="24"/>
      <c r="Y6" s="24"/>
      <c r="Z6" s="31"/>
      <c r="AA6" s="22"/>
      <c r="AB6" s="22"/>
      <c r="AC6" s="22"/>
      <c r="AD6" s="24"/>
      <c r="AE6" s="24"/>
      <c r="AF6" s="47"/>
      <c r="AG6" s="47"/>
      <c r="AH6" s="24"/>
      <c r="AI6" s="24"/>
      <c r="AJ6" s="24"/>
      <c r="AK6" s="24"/>
      <c r="AL6" s="22"/>
      <c r="AM6" s="22"/>
    </row>
    <row r="7" spans="1:39" s="21" customFormat="1" ht="15">
      <c r="A7" s="3">
        <v>4010101</v>
      </c>
      <c r="B7" s="5" t="s">
        <v>90</v>
      </c>
      <c r="C7" s="18">
        <v>5780</v>
      </c>
      <c r="D7" s="2"/>
      <c r="E7" s="2"/>
      <c r="F7" s="18"/>
      <c r="G7" s="18"/>
      <c r="H7" s="18"/>
      <c r="I7" s="18"/>
      <c r="J7" s="18"/>
      <c r="K7" s="18"/>
      <c r="L7" s="18"/>
      <c r="M7" s="22"/>
      <c r="N7" s="3"/>
      <c r="O7" s="20"/>
      <c r="P7" s="20"/>
      <c r="Q7" s="22"/>
      <c r="R7" s="24"/>
      <c r="S7" s="22"/>
      <c r="T7" s="24"/>
      <c r="U7" s="22"/>
      <c r="V7" s="24"/>
      <c r="W7" s="24"/>
      <c r="X7" s="22"/>
      <c r="Y7" s="22"/>
      <c r="Z7" s="31"/>
      <c r="AA7" s="22"/>
      <c r="AB7" s="22"/>
      <c r="AC7" s="22">
        <v>5172637.6</v>
      </c>
      <c r="AD7" s="24">
        <v>308</v>
      </c>
      <c r="AE7" s="24"/>
      <c r="AF7" s="47">
        <v>485</v>
      </c>
      <c r="AG7" s="47">
        <v>434036.2</v>
      </c>
      <c r="AH7" s="24">
        <v>485</v>
      </c>
      <c r="AI7" s="24"/>
      <c r="AJ7" s="24"/>
      <c r="AK7" s="24"/>
      <c r="AL7" s="22">
        <f>AH7/AD7*100</f>
        <v>157.46753246753246</v>
      </c>
      <c r="AM7" s="22"/>
    </row>
    <row r="8" spans="1:39" s="21" customFormat="1" ht="15">
      <c r="A8" s="3">
        <v>4010301</v>
      </c>
      <c r="B8" s="5" t="s">
        <v>62</v>
      </c>
      <c r="C8" s="18">
        <v>4370</v>
      </c>
      <c r="D8" s="2"/>
      <c r="E8" s="2"/>
      <c r="F8" s="18"/>
      <c r="G8" s="18"/>
      <c r="H8" s="18"/>
      <c r="I8" s="18"/>
      <c r="J8" s="18"/>
      <c r="K8" s="18"/>
      <c r="L8" s="18"/>
      <c r="M8" s="22"/>
      <c r="N8" s="3"/>
      <c r="O8" s="20"/>
      <c r="P8" s="20"/>
      <c r="Q8" s="22"/>
      <c r="R8" s="24"/>
      <c r="S8" s="24"/>
      <c r="T8" s="24"/>
      <c r="U8" s="22"/>
      <c r="V8" s="24"/>
      <c r="W8" s="24"/>
      <c r="X8" s="22"/>
      <c r="Y8" s="22"/>
      <c r="Z8" s="31"/>
      <c r="AA8" s="22"/>
      <c r="AB8" s="22"/>
      <c r="AC8" s="22">
        <v>4025775.1</v>
      </c>
      <c r="AD8" s="24">
        <v>0</v>
      </c>
      <c r="AE8" s="24"/>
      <c r="AF8" s="47">
        <v>0</v>
      </c>
      <c r="AG8" s="47">
        <v>0</v>
      </c>
      <c r="AH8" s="24"/>
      <c r="AI8" s="24"/>
      <c r="AJ8" s="24"/>
      <c r="AK8" s="24"/>
      <c r="AL8" s="22">
        <v>0</v>
      </c>
      <c r="AM8" s="22"/>
    </row>
    <row r="9" spans="1:39" s="21" customFormat="1" ht="15">
      <c r="A9" s="3">
        <v>4010401</v>
      </c>
      <c r="B9" s="5" t="s">
        <v>63</v>
      </c>
      <c r="C9" s="18">
        <v>1470</v>
      </c>
      <c r="D9" s="2"/>
      <c r="E9" s="2"/>
      <c r="F9" s="18"/>
      <c r="G9" s="18"/>
      <c r="H9" s="18"/>
      <c r="I9" s="18"/>
      <c r="J9" s="18"/>
      <c r="K9" s="18"/>
      <c r="L9" s="18"/>
      <c r="M9" s="22"/>
      <c r="N9" s="3"/>
      <c r="O9" s="20"/>
      <c r="P9" s="20"/>
      <c r="Q9" s="22"/>
      <c r="R9" s="24"/>
      <c r="S9" s="24"/>
      <c r="T9" s="24"/>
      <c r="U9" s="22"/>
      <c r="V9" s="24"/>
      <c r="W9" s="24"/>
      <c r="X9" s="22"/>
      <c r="Y9" s="22"/>
      <c r="Z9" s="31"/>
      <c r="AA9" s="22"/>
      <c r="AB9" s="22"/>
      <c r="AC9" s="22">
        <v>1431397.8</v>
      </c>
      <c r="AD9" s="24">
        <v>105</v>
      </c>
      <c r="AE9" s="24"/>
      <c r="AF9" s="47">
        <v>0</v>
      </c>
      <c r="AG9" s="47">
        <v>0</v>
      </c>
      <c r="AH9" s="24"/>
      <c r="AI9" s="24"/>
      <c r="AJ9" s="24"/>
      <c r="AK9" s="24"/>
      <c r="AL9" s="22">
        <f aca="true" t="shared" si="0" ref="AL9:AL72">AH9/AD9*100</f>
        <v>0</v>
      </c>
      <c r="AM9" s="22"/>
    </row>
    <row r="10" spans="1:39" s="21" customFormat="1" ht="15">
      <c r="A10" s="3">
        <v>4010601</v>
      </c>
      <c r="B10" s="5" t="s">
        <v>64</v>
      </c>
      <c r="C10" s="18">
        <v>6370</v>
      </c>
      <c r="D10" s="2"/>
      <c r="E10" s="2"/>
      <c r="F10" s="18"/>
      <c r="G10" s="18"/>
      <c r="H10" s="18"/>
      <c r="I10" s="18"/>
      <c r="J10" s="18"/>
      <c r="K10" s="18"/>
      <c r="L10" s="18"/>
      <c r="M10" s="22"/>
      <c r="N10" s="3"/>
      <c r="O10" s="20"/>
      <c r="P10" s="20"/>
      <c r="Q10" s="22"/>
      <c r="R10" s="24"/>
      <c r="S10" s="24"/>
      <c r="T10" s="24"/>
      <c r="U10" s="22"/>
      <c r="V10" s="24"/>
      <c r="W10" s="24"/>
      <c r="X10" s="22"/>
      <c r="Y10" s="22"/>
      <c r="Z10" s="31"/>
      <c r="AA10" s="22"/>
      <c r="AB10" s="22"/>
      <c r="AC10" s="22">
        <v>5509795.2</v>
      </c>
      <c r="AD10" s="24">
        <v>0</v>
      </c>
      <c r="AE10" s="24"/>
      <c r="AF10" s="47">
        <v>0</v>
      </c>
      <c r="AG10" s="47">
        <v>0</v>
      </c>
      <c r="AH10" s="24"/>
      <c r="AI10" s="24"/>
      <c r="AJ10" s="24"/>
      <c r="AK10" s="24"/>
      <c r="AL10" s="22">
        <v>0</v>
      </c>
      <c r="AM10" s="22"/>
    </row>
    <row r="11" spans="1:39" s="21" customFormat="1" ht="15">
      <c r="A11" s="3">
        <v>4010501</v>
      </c>
      <c r="B11" s="5" t="s">
        <v>65</v>
      </c>
      <c r="C11" s="18">
        <v>4640</v>
      </c>
      <c r="D11" s="2"/>
      <c r="E11" s="2"/>
      <c r="F11" s="18"/>
      <c r="G11" s="18"/>
      <c r="H11" s="18"/>
      <c r="I11" s="18"/>
      <c r="J11" s="18"/>
      <c r="K11" s="18"/>
      <c r="L11" s="18"/>
      <c r="M11" s="22"/>
      <c r="N11" s="3"/>
      <c r="O11" s="20"/>
      <c r="P11" s="20"/>
      <c r="Q11" s="22"/>
      <c r="R11" s="24"/>
      <c r="S11" s="24"/>
      <c r="T11" s="24"/>
      <c r="U11" s="22"/>
      <c r="V11" s="24"/>
      <c r="W11" s="24"/>
      <c r="X11" s="22"/>
      <c r="Y11" s="22"/>
      <c r="Z11" s="31"/>
      <c r="AA11" s="22"/>
      <c r="AB11" s="22"/>
      <c r="AC11" s="22">
        <v>3780300.8</v>
      </c>
      <c r="AD11" s="24">
        <v>0</v>
      </c>
      <c r="AE11" s="24"/>
      <c r="AF11" s="47">
        <v>0</v>
      </c>
      <c r="AG11" s="47">
        <v>0</v>
      </c>
      <c r="AH11" s="24"/>
      <c r="AI11" s="24"/>
      <c r="AJ11" s="24"/>
      <c r="AK11" s="24"/>
      <c r="AL11" s="22">
        <v>0</v>
      </c>
      <c r="AM11" s="22"/>
    </row>
    <row r="12" spans="1:39" s="21" customFormat="1" ht="15">
      <c r="A12" s="3">
        <v>4010701</v>
      </c>
      <c r="B12" s="5" t="s">
        <v>66</v>
      </c>
      <c r="C12" s="18">
        <v>9810</v>
      </c>
      <c r="D12" s="2"/>
      <c r="E12" s="2"/>
      <c r="F12" s="18"/>
      <c r="G12" s="18"/>
      <c r="H12" s="18"/>
      <c r="I12" s="18"/>
      <c r="J12" s="18"/>
      <c r="K12" s="18"/>
      <c r="L12" s="18"/>
      <c r="M12" s="22"/>
      <c r="N12" s="3"/>
      <c r="O12" s="20"/>
      <c r="P12" s="20"/>
      <c r="Q12" s="22"/>
      <c r="R12" s="24"/>
      <c r="S12" s="24"/>
      <c r="T12" s="24"/>
      <c r="U12" s="22"/>
      <c r="V12" s="24"/>
      <c r="W12" s="24"/>
      <c r="X12" s="22"/>
      <c r="Y12" s="22"/>
      <c r="Z12" s="31"/>
      <c r="AA12" s="22"/>
      <c r="AB12" s="22"/>
      <c r="AC12" s="22">
        <v>8289155.7</v>
      </c>
      <c r="AD12" s="24">
        <v>850</v>
      </c>
      <c r="AE12" s="24"/>
      <c r="AF12" s="47">
        <v>899</v>
      </c>
      <c r="AG12" s="47">
        <v>759628.03</v>
      </c>
      <c r="AH12" s="24">
        <v>899</v>
      </c>
      <c r="AI12" s="24"/>
      <c r="AJ12" s="24"/>
      <c r="AK12" s="24"/>
      <c r="AL12" s="22">
        <f t="shared" si="0"/>
        <v>105.76470588235294</v>
      </c>
      <c r="AM12" s="22"/>
    </row>
    <row r="13" spans="1:39" s="21" customFormat="1" ht="15">
      <c r="A13" s="3">
        <v>4010801</v>
      </c>
      <c r="B13" s="5" t="s">
        <v>67</v>
      </c>
      <c r="C13" s="18">
        <v>8610</v>
      </c>
      <c r="D13" s="2"/>
      <c r="E13" s="2"/>
      <c r="F13" s="18"/>
      <c r="G13" s="18"/>
      <c r="H13" s="18"/>
      <c r="I13" s="18"/>
      <c r="J13" s="18"/>
      <c r="K13" s="18"/>
      <c r="L13" s="18"/>
      <c r="M13" s="22"/>
      <c r="N13" s="3"/>
      <c r="O13" s="20"/>
      <c r="P13" s="20"/>
      <c r="Q13" s="22"/>
      <c r="R13" s="24"/>
      <c r="S13" s="24"/>
      <c r="T13" s="24"/>
      <c r="U13" s="22"/>
      <c r="V13" s="24"/>
      <c r="W13" s="24"/>
      <c r="X13" s="22"/>
      <c r="Y13" s="22"/>
      <c r="Z13" s="31"/>
      <c r="AA13" s="22"/>
      <c r="AB13" s="22"/>
      <c r="AC13" s="22">
        <v>8182857.9</v>
      </c>
      <c r="AD13" s="24">
        <v>1075</v>
      </c>
      <c r="AE13" s="24"/>
      <c r="AF13" s="47">
        <v>0</v>
      </c>
      <c r="AG13" s="47">
        <v>0</v>
      </c>
      <c r="AH13" s="24">
        <v>0</v>
      </c>
      <c r="AI13" s="24"/>
      <c r="AJ13" s="24"/>
      <c r="AK13" s="24"/>
      <c r="AL13" s="22">
        <f t="shared" si="0"/>
        <v>0</v>
      </c>
      <c r="AM13" s="22"/>
    </row>
    <row r="14" spans="1:39" s="21" customFormat="1" ht="15">
      <c r="A14" s="3">
        <v>4010901</v>
      </c>
      <c r="B14" s="5" t="s">
        <v>68</v>
      </c>
      <c r="C14" s="18">
        <v>2490</v>
      </c>
      <c r="D14" s="2"/>
      <c r="E14" s="2"/>
      <c r="F14" s="18"/>
      <c r="G14" s="18"/>
      <c r="H14" s="18"/>
      <c r="I14" s="18"/>
      <c r="J14" s="18"/>
      <c r="K14" s="18"/>
      <c r="L14" s="18"/>
      <c r="M14" s="22"/>
      <c r="N14" s="3"/>
      <c r="O14" s="20"/>
      <c r="P14" s="20"/>
      <c r="Q14" s="22"/>
      <c r="R14" s="24"/>
      <c r="S14" s="24"/>
      <c r="T14" s="24"/>
      <c r="U14" s="22"/>
      <c r="V14" s="24"/>
      <c r="W14" s="24"/>
      <c r="X14" s="22"/>
      <c r="Y14" s="22"/>
      <c r="Z14" s="31"/>
      <c r="AA14" s="22"/>
      <c r="AB14" s="22"/>
      <c r="AC14" s="22">
        <v>2387187.9</v>
      </c>
      <c r="AD14" s="24">
        <v>120</v>
      </c>
      <c r="AE14" s="24"/>
      <c r="AF14" s="47">
        <v>120</v>
      </c>
      <c r="AG14" s="47">
        <v>115045.2</v>
      </c>
      <c r="AH14" s="24">
        <v>120</v>
      </c>
      <c r="AI14" s="24"/>
      <c r="AJ14" s="24"/>
      <c r="AK14" s="24"/>
      <c r="AL14" s="22">
        <f t="shared" si="0"/>
        <v>100</v>
      </c>
      <c r="AM14" s="22"/>
    </row>
    <row r="15" spans="1:39" s="21" customFormat="1" ht="15">
      <c r="A15" s="3">
        <v>4011001</v>
      </c>
      <c r="B15" s="5" t="s">
        <v>69</v>
      </c>
      <c r="C15" s="18">
        <v>3750</v>
      </c>
      <c r="D15" s="2"/>
      <c r="E15" s="2"/>
      <c r="F15" s="18"/>
      <c r="G15" s="18"/>
      <c r="H15" s="18"/>
      <c r="I15" s="18"/>
      <c r="J15" s="18"/>
      <c r="K15" s="18"/>
      <c r="L15" s="18"/>
      <c r="M15" s="22"/>
      <c r="N15" s="3"/>
      <c r="O15" s="20"/>
      <c r="P15" s="20"/>
      <c r="Q15" s="22"/>
      <c r="R15" s="24"/>
      <c r="S15" s="24"/>
      <c r="T15" s="24"/>
      <c r="U15" s="22"/>
      <c r="V15" s="24"/>
      <c r="W15" s="24"/>
      <c r="X15" s="22"/>
      <c r="Y15" s="22"/>
      <c r="Z15" s="31"/>
      <c r="AA15" s="22"/>
      <c r="AB15" s="22"/>
      <c r="AC15" s="22">
        <v>3235800</v>
      </c>
      <c r="AD15" s="24">
        <v>0</v>
      </c>
      <c r="AE15" s="24"/>
      <c r="AF15" s="47">
        <v>0</v>
      </c>
      <c r="AG15" s="47">
        <v>0</v>
      </c>
      <c r="AH15" s="24"/>
      <c r="AI15" s="24"/>
      <c r="AJ15" s="24"/>
      <c r="AK15" s="24"/>
      <c r="AL15" s="22">
        <v>0</v>
      </c>
      <c r="AM15" s="22"/>
    </row>
    <row r="16" spans="1:39" s="21" customFormat="1" ht="15">
      <c r="A16" s="3">
        <v>4011101</v>
      </c>
      <c r="B16" s="5" t="s">
        <v>70</v>
      </c>
      <c r="C16" s="18">
        <v>8010</v>
      </c>
      <c r="D16" s="2"/>
      <c r="E16" s="2"/>
      <c r="F16" s="18"/>
      <c r="G16" s="18"/>
      <c r="H16" s="18"/>
      <c r="I16" s="18"/>
      <c r="J16" s="18"/>
      <c r="K16" s="18"/>
      <c r="L16" s="18"/>
      <c r="M16" s="22"/>
      <c r="N16" s="3"/>
      <c r="O16" s="20"/>
      <c r="P16" s="20"/>
      <c r="Q16" s="22"/>
      <c r="R16" s="24"/>
      <c r="S16" s="24"/>
      <c r="T16" s="24"/>
      <c r="U16" s="22"/>
      <c r="V16" s="24"/>
      <c r="W16" s="24"/>
      <c r="X16" s="22"/>
      <c r="Y16" s="22"/>
      <c r="Z16" s="31"/>
      <c r="AA16" s="22"/>
      <c r="AB16" s="22"/>
      <c r="AC16" s="22">
        <v>7295748.3</v>
      </c>
      <c r="AD16" s="24">
        <v>365</v>
      </c>
      <c r="AE16" s="24"/>
      <c r="AF16" s="47">
        <v>395</v>
      </c>
      <c r="AG16" s="47">
        <v>359777.85</v>
      </c>
      <c r="AH16" s="24">
        <v>395</v>
      </c>
      <c r="AI16" s="24"/>
      <c r="AJ16" s="24"/>
      <c r="AK16" s="24"/>
      <c r="AL16" s="22">
        <f t="shared" si="0"/>
        <v>108.21917808219179</v>
      </c>
      <c r="AM16" s="22"/>
    </row>
    <row r="17" spans="1:39" s="21" customFormat="1" ht="15">
      <c r="A17" s="3">
        <v>4011201</v>
      </c>
      <c r="B17" s="5" t="s">
        <v>71</v>
      </c>
      <c r="C17" s="18">
        <v>2665</v>
      </c>
      <c r="D17" s="2"/>
      <c r="E17" s="2"/>
      <c r="F17" s="18"/>
      <c r="G17" s="18"/>
      <c r="H17" s="18"/>
      <c r="I17" s="18"/>
      <c r="J17" s="18"/>
      <c r="K17" s="18"/>
      <c r="L17" s="18"/>
      <c r="M17" s="22"/>
      <c r="N17" s="3"/>
      <c r="O17" s="20"/>
      <c r="P17" s="20"/>
      <c r="Q17" s="22"/>
      <c r="R17" s="24"/>
      <c r="S17" s="24"/>
      <c r="T17" s="24"/>
      <c r="U17" s="22"/>
      <c r="V17" s="24"/>
      <c r="W17" s="24"/>
      <c r="X17" s="22"/>
      <c r="Y17" s="22"/>
      <c r="Z17" s="31"/>
      <c r="AA17" s="22"/>
      <c r="AB17" s="22"/>
      <c r="AC17" s="22">
        <v>2907754.85</v>
      </c>
      <c r="AD17" s="24">
        <v>0</v>
      </c>
      <c r="AE17" s="24"/>
      <c r="AF17" s="47">
        <v>0</v>
      </c>
      <c r="AG17" s="47">
        <v>0</v>
      </c>
      <c r="AH17" s="24"/>
      <c r="AI17" s="24"/>
      <c r="AJ17" s="24"/>
      <c r="AK17" s="24"/>
      <c r="AL17" s="22">
        <v>0</v>
      </c>
      <c r="AM17" s="22"/>
    </row>
    <row r="18" spans="1:39" s="21" customFormat="1" ht="15">
      <c r="A18" s="3">
        <v>4011401</v>
      </c>
      <c r="B18" s="5" t="s">
        <v>72</v>
      </c>
      <c r="C18" s="18">
        <v>3680</v>
      </c>
      <c r="D18" s="2"/>
      <c r="E18" s="2"/>
      <c r="F18" s="18"/>
      <c r="G18" s="18"/>
      <c r="H18" s="18"/>
      <c r="I18" s="18"/>
      <c r="J18" s="18"/>
      <c r="K18" s="18"/>
      <c r="L18" s="18"/>
      <c r="M18" s="22"/>
      <c r="N18" s="3"/>
      <c r="O18" s="20"/>
      <c r="P18" s="20"/>
      <c r="Q18" s="22"/>
      <c r="R18" s="24"/>
      <c r="S18" s="24"/>
      <c r="T18" s="24"/>
      <c r="U18" s="22"/>
      <c r="V18" s="24"/>
      <c r="W18" s="24"/>
      <c r="X18" s="22"/>
      <c r="Y18" s="22"/>
      <c r="Z18" s="31"/>
      <c r="AA18" s="22"/>
      <c r="AB18" s="22"/>
      <c r="AC18" s="22">
        <v>3261326.4</v>
      </c>
      <c r="AD18" s="24">
        <v>0</v>
      </c>
      <c r="AE18" s="24"/>
      <c r="AF18" s="47">
        <v>0</v>
      </c>
      <c r="AG18" s="47">
        <v>0</v>
      </c>
      <c r="AH18" s="24"/>
      <c r="AI18" s="24"/>
      <c r="AJ18" s="24"/>
      <c r="AK18" s="24"/>
      <c r="AL18" s="22">
        <v>0</v>
      </c>
      <c r="AM18" s="22"/>
    </row>
    <row r="19" spans="1:39" s="21" customFormat="1" ht="15">
      <c r="A19" s="3">
        <v>4011501</v>
      </c>
      <c r="B19" s="5" t="s">
        <v>73</v>
      </c>
      <c r="C19" s="18">
        <v>4890</v>
      </c>
      <c r="D19" s="2"/>
      <c r="E19" s="2"/>
      <c r="F19" s="18"/>
      <c r="G19" s="18"/>
      <c r="H19" s="18"/>
      <c r="I19" s="18"/>
      <c r="J19" s="18"/>
      <c r="K19" s="18"/>
      <c r="L19" s="18"/>
      <c r="M19" s="22"/>
      <c r="N19" s="3"/>
      <c r="O19" s="20"/>
      <c r="P19" s="20"/>
      <c r="Q19" s="22"/>
      <c r="R19" s="24"/>
      <c r="S19" s="24"/>
      <c r="T19" s="24"/>
      <c r="U19" s="22"/>
      <c r="V19" s="24"/>
      <c r="W19" s="24"/>
      <c r="X19" s="22"/>
      <c r="Y19" s="22"/>
      <c r="Z19" s="31"/>
      <c r="AA19" s="22"/>
      <c r="AB19" s="22"/>
      <c r="AC19" s="22">
        <v>4892787.3</v>
      </c>
      <c r="AD19" s="24">
        <v>0</v>
      </c>
      <c r="AE19" s="24"/>
      <c r="AF19" s="47">
        <v>0</v>
      </c>
      <c r="AG19" s="47">
        <v>0</v>
      </c>
      <c r="AH19" s="24"/>
      <c r="AI19" s="24"/>
      <c r="AJ19" s="24"/>
      <c r="AK19" s="24"/>
      <c r="AL19" s="22">
        <v>0</v>
      </c>
      <c r="AM19" s="22"/>
    </row>
    <row r="20" spans="1:39" s="21" customFormat="1" ht="15">
      <c r="A20" s="3">
        <v>4011601</v>
      </c>
      <c r="B20" s="5" t="s">
        <v>74</v>
      </c>
      <c r="C20" s="18">
        <v>5740</v>
      </c>
      <c r="D20" s="2"/>
      <c r="E20" s="2"/>
      <c r="F20" s="18"/>
      <c r="G20" s="18"/>
      <c r="H20" s="18"/>
      <c r="I20" s="18"/>
      <c r="J20" s="18"/>
      <c r="K20" s="18"/>
      <c r="L20" s="18"/>
      <c r="M20" s="22"/>
      <c r="N20" s="3"/>
      <c r="O20" s="20"/>
      <c r="P20" s="20"/>
      <c r="Q20" s="22"/>
      <c r="R20" s="24"/>
      <c r="S20" s="24"/>
      <c r="T20" s="24"/>
      <c r="U20" s="22"/>
      <c r="V20" s="24"/>
      <c r="W20" s="24"/>
      <c r="X20" s="22"/>
      <c r="Y20" s="22"/>
      <c r="Z20" s="31"/>
      <c r="AA20" s="22"/>
      <c r="AB20" s="22"/>
      <c r="AC20" s="22">
        <v>5593974.4</v>
      </c>
      <c r="AD20" s="24">
        <v>800</v>
      </c>
      <c r="AE20" s="24"/>
      <c r="AF20" s="47">
        <v>456</v>
      </c>
      <c r="AG20" s="47">
        <v>444399.36</v>
      </c>
      <c r="AH20" s="24">
        <v>456</v>
      </c>
      <c r="AI20" s="24"/>
      <c r="AJ20" s="24"/>
      <c r="AK20" s="24"/>
      <c r="AL20" s="22">
        <f t="shared" si="0"/>
        <v>56.99999999999999</v>
      </c>
      <c r="AM20" s="22"/>
    </row>
    <row r="21" spans="1:39" s="21" customFormat="1" ht="15">
      <c r="A21" s="3">
        <v>4011701</v>
      </c>
      <c r="B21" s="5" t="s">
        <v>75</v>
      </c>
      <c r="C21" s="18">
        <v>2135</v>
      </c>
      <c r="D21" s="2"/>
      <c r="E21" s="2"/>
      <c r="F21" s="18"/>
      <c r="G21" s="18"/>
      <c r="H21" s="18"/>
      <c r="I21" s="18"/>
      <c r="J21" s="18"/>
      <c r="K21" s="18"/>
      <c r="L21" s="18"/>
      <c r="M21" s="22"/>
      <c r="N21" s="3"/>
      <c r="O21" s="20"/>
      <c r="P21" s="20"/>
      <c r="Q21" s="22"/>
      <c r="R21" s="24"/>
      <c r="S21" s="24"/>
      <c r="T21" s="24"/>
      <c r="U21" s="22"/>
      <c r="V21" s="24"/>
      <c r="W21" s="24"/>
      <c r="X21" s="22"/>
      <c r="Y21" s="22"/>
      <c r="Z21" s="31"/>
      <c r="AA21" s="22"/>
      <c r="AB21" s="22"/>
      <c r="AC21" s="22">
        <v>2210856.55</v>
      </c>
      <c r="AD21" s="24">
        <v>100</v>
      </c>
      <c r="AE21" s="24"/>
      <c r="AF21" s="47">
        <v>100</v>
      </c>
      <c r="AG21" s="47">
        <v>103553</v>
      </c>
      <c r="AH21" s="24">
        <v>100</v>
      </c>
      <c r="AI21" s="24"/>
      <c r="AJ21" s="24"/>
      <c r="AK21" s="24"/>
      <c r="AL21" s="22">
        <f t="shared" si="0"/>
        <v>100</v>
      </c>
      <c r="AM21" s="22"/>
    </row>
    <row r="22" spans="1:39" s="21" customFormat="1" ht="15">
      <c r="A22" s="3">
        <v>4011801</v>
      </c>
      <c r="B22" s="5" t="s">
        <v>76</v>
      </c>
      <c r="C22" s="18">
        <v>4580</v>
      </c>
      <c r="D22" s="2"/>
      <c r="E22" s="2"/>
      <c r="F22" s="18"/>
      <c r="G22" s="18"/>
      <c r="H22" s="18"/>
      <c r="I22" s="18"/>
      <c r="J22" s="18"/>
      <c r="K22" s="18"/>
      <c r="L22" s="18"/>
      <c r="M22" s="22"/>
      <c r="N22" s="3"/>
      <c r="O22" s="20"/>
      <c r="P22" s="20"/>
      <c r="Q22" s="22"/>
      <c r="R22" s="24"/>
      <c r="S22" s="24"/>
      <c r="T22" s="24"/>
      <c r="U22" s="22"/>
      <c r="V22" s="24"/>
      <c r="W22" s="24"/>
      <c r="X22" s="22"/>
      <c r="Y22" s="22"/>
      <c r="Z22" s="31"/>
      <c r="AA22" s="22"/>
      <c r="AB22" s="22"/>
      <c r="AC22" s="22">
        <v>4590213.4</v>
      </c>
      <c r="AD22" s="24">
        <v>250</v>
      </c>
      <c r="AE22" s="24"/>
      <c r="AF22" s="47">
        <v>250</v>
      </c>
      <c r="AG22" s="47">
        <v>250557.5</v>
      </c>
      <c r="AH22" s="24">
        <v>250</v>
      </c>
      <c r="AI22" s="24"/>
      <c r="AJ22" s="24"/>
      <c r="AK22" s="24"/>
      <c r="AL22" s="22">
        <f t="shared" si="0"/>
        <v>100</v>
      </c>
      <c r="AM22" s="22"/>
    </row>
    <row r="23" spans="1:39" s="21" customFormat="1" ht="15">
      <c r="A23" s="3">
        <v>4014801</v>
      </c>
      <c r="B23" s="5" t="s">
        <v>77</v>
      </c>
      <c r="C23" s="18">
        <v>2930</v>
      </c>
      <c r="D23" s="2"/>
      <c r="E23" s="2"/>
      <c r="F23" s="18"/>
      <c r="G23" s="18"/>
      <c r="H23" s="18"/>
      <c r="I23" s="18"/>
      <c r="J23" s="18"/>
      <c r="K23" s="18"/>
      <c r="L23" s="18"/>
      <c r="M23" s="22"/>
      <c r="N23" s="3"/>
      <c r="O23" s="20"/>
      <c r="P23" s="20"/>
      <c r="Q23" s="22"/>
      <c r="R23" s="24"/>
      <c r="S23" s="24"/>
      <c r="T23" s="24"/>
      <c r="U23" s="22"/>
      <c r="V23" s="24"/>
      <c r="W23" s="24"/>
      <c r="X23" s="22"/>
      <c r="Y23" s="22"/>
      <c r="Z23" s="31"/>
      <c r="AA23" s="22"/>
      <c r="AB23" s="22"/>
      <c r="AC23" s="22">
        <v>2826365.9</v>
      </c>
      <c r="AD23" s="24">
        <v>350</v>
      </c>
      <c r="AE23" s="24"/>
      <c r="AF23" s="47">
        <v>338</v>
      </c>
      <c r="AG23" s="47">
        <v>326044.94</v>
      </c>
      <c r="AH23" s="24">
        <v>338</v>
      </c>
      <c r="AI23" s="24"/>
      <c r="AJ23" s="24"/>
      <c r="AK23" s="24"/>
      <c r="AL23" s="22">
        <f t="shared" si="0"/>
        <v>96.57142857142857</v>
      </c>
      <c r="AM23" s="22"/>
    </row>
    <row r="24" spans="1:39" s="21" customFormat="1" ht="15">
      <c r="A24" s="3">
        <v>4011901</v>
      </c>
      <c r="B24" s="5" t="s">
        <v>78</v>
      </c>
      <c r="C24" s="18">
        <v>12810</v>
      </c>
      <c r="D24" s="2"/>
      <c r="E24" s="2"/>
      <c r="F24" s="18"/>
      <c r="G24" s="18"/>
      <c r="H24" s="18"/>
      <c r="I24" s="18"/>
      <c r="J24" s="18"/>
      <c r="K24" s="18"/>
      <c r="L24" s="18"/>
      <c r="M24" s="22"/>
      <c r="N24" s="3"/>
      <c r="O24" s="20"/>
      <c r="P24" s="20"/>
      <c r="Q24" s="22"/>
      <c r="R24" s="24"/>
      <c r="S24" s="22"/>
      <c r="T24" s="24"/>
      <c r="U24" s="22"/>
      <c r="V24" s="24"/>
      <c r="W24" s="24"/>
      <c r="X24" s="22"/>
      <c r="Y24" s="22"/>
      <c r="Z24" s="31"/>
      <c r="AA24" s="22"/>
      <c r="AB24" s="22"/>
      <c r="AC24" s="22">
        <v>10544295.3</v>
      </c>
      <c r="AD24" s="24">
        <v>1000</v>
      </c>
      <c r="AE24" s="24"/>
      <c r="AF24" s="47">
        <v>159</v>
      </c>
      <c r="AG24" s="47">
        <v>130877.67</v>
      </c>
      <c r="AH24" s="24">
        <v>159</v>
      </c>
      <c r="AI24" s="24"/>
      <c r="AJ24" s="24"/>
      <c r="AK24" s="24"/>
      <c r="AL24" s="22">
        <f t="shared" si="0"/>
        <v>15.9</v>
      </c>
      <c r="AM24" s="22"/>
    </row>
    <row r="25" spans="1:39" s="21" customFormat="1" ht="15">
      <c r="A25" s="3">
        <v>4012001</v>
      </c>
      <c r="B25" s="5" t="s">
        <v>79</v>
      </c>
      <c r="C25" s="18">
        <v>4770</v>
      </c>
      <c r="D25" s="2"/>
      <c r="E25" s="2"/>
      <c r="F25" s="18"/>
      <c r="G25" s="18"/>
      <c r="H25" s="18"/>
      <c r="I25" s="18"/>
      <c r="J25" s="18"/>
      <c r="K25" s="18"/>
      <c r="L25" s="18"/>
      <c r="M25" s="22"/>
      <c r="N25" s="3"/>
      <c r="O25" s="20"/>
      <c r="P25" s="20"/>
      <c r="Q25" s="22"/>
      <c r="R25" s="24"/>
      <c r="S25" s="24"/>
      <c r="T25" s="24"/>
      <c r="U25" s="22"/>
      <c r="V25" s="24"/>
      <c r="W25" s="24"/>
      <c r="X25" s="22"/>
      <c r="Y25" s="22"/>
      <c r="Z25" s="31"/>
      <c r="AA25" s="22"/>
      <c r="AB25" s="22"/>
      <c r="AC25" s="22">
        <v>4223358</v>
      </c>
      <c r="AD25" s="24">
        <v>250</v>
      </c>
      <c r="AE25" s="24"/>
      <c r="AF25" s="47">
        <v>291</v>
      </c>
      <c r="AG25" s="47">
        <v>257651.4</v>
      </c>
      <c r="AH25" s="24">
        <v>291</v>
      </c>
      <c r="AI25" s="24"/>
      <c r="AJ25" s="24"/>
      <c r="AK25" s="24"/>
      <c r="AL25" s="22">
        <f t="shared" si="0"/>
        <v>116.39999999999999</v>
      </c>
      <c r="AM25" s="22"/>
    </row>
    <row r="26" spans="1:39" s="21" customFormat="1" ht="15">
      <c r="A26" s="3">
        <v>4012101</v>
      </c>
      <c r="B26" s="5" t="s">
        <v>80</v>
      </c>
      <c r="C26" s="18">
        <v>5350</v>
      </c>
      <c r="D26" s="2"/>
      <c r="E26" s="2"/>
      <c r="F26" s="18"/>
      <c r="G26" s="18"/>
      <c r="H26" s="18"/>
      <c r="I26" s="18"/>
      <c r="J26" s="18"/>
      <c r="K26" s="18"/>
      <c r="L26" s="18"/>
      <c r="M26" s="22"/>
      <c r="N26" s="3"/>
      <c r="O26" s="20"/>
      <c r="P26" s="20"/>
      <c r="Q26" s="22"/>
      <c r="R26" s="24"/>
      <c r="S26" s="24"/>
      <c r="T26" s="24"/>
      <c r="U26" s="22"/>
      <c r="V26" s="24"/>
      <c r="W26" s="24"/>
      <c r="X26" s="22"/>
      <c r="Y26" s="22"/>
      <c r="Z26" s="31"/>
      <c r="AA26" s="22"/>
      <c r="AB26" s="22"/>
      <c r="AC26" s="22">
        <v>4970792</v>
      </c>
      <c r="AD26" s="24">
        <v>0</v>
      </c>
      <c r="AE26" s="24"/>
      <c r="AF26" s="47"/>
      <c r="AG26" s="47"/>
      <c r="AH26" s="24"/>
      <c r="AI26" s="24"/>
      <c r="AJ26" s="24"/>
      <c r="AK26" s="24"/>
      <c r="AL26" s="22">
        <v>0</v>
      </c>
      <c r="AM26" s="22"/>
    </row>
    <row r="27" spans="1:39" s="21" customFormat="1" ht="15">
      <c r="A27" s="3">
        <v>4012201</v>
      </c>
      <c r="B27" s="5" t="s">
        <v>81</v>
      </c>
      <c r="C27" s="18">
        <v>5850</v>
      </c>
      <c r="D27" s="2"/>
      <c r="E27" s="2"/>
      <c r="F27" s="18"/>
      <c r="G27" s="18"/>
      <c r="H27" s="18"/>
      <c r="I27" s="18"/>
      <c r="J27" s="18"/>
      <c r="K27" s="18"/>
      <c r="L27" s="18"/>
      <c r="M27" s="22"/>
      <c r="N27" s="3"/>
      <c r="O27" s="20"/>
      <c r="P27" s="20"/>
      <c r="Q27" s="22"/>
      <c r="R27" s="24"/>
      <c r="S27" s="24"/>
      <c r="T27" s="24"/>
      <c r="U27" s="22"/>
      <c r="V27" s="24"/>
      <c r="W27" s="24"/>
      <c r="X27" s="22"/>
      <c r="Y27" s="22"/>
      <c r="Z27" s="31"/>
      <c r="AA27" s="22"/>
      <c r="AB27" s="22"/>
      <c r="AC27" s="22">
        <v>4300510.5</v>
      </c>
      <c r="AD27" s="24">
        <v>400</v>
      </c>
      <c r="AE27" s="24"/>
      <c r="AF27" s="47">
        <v>398</v>
      </c>
      <c r="AG27" s="47">
        <v>292581.74</v>
      </c>
      <c r="AH27" s="24">
        <v>398</v>
      </c>
      <c r="AI27" s="24"/>
      <c r="AJ27" s="24"/>
      <c r="AK27" s="24"/>
      <c r="AL27" s="22">
        <f t="shared" si="0"/>
        <v>99.5</v>
      </c>
      <c r="AM27" s="22"/>
    </row>
    <row r="28" spans="1:39" s="21" customFormat="1" ht="15" hidden="1">
      <c r="A28" s="3"/>
      <c r="B28" s="5"/>
      <c r="C28" s="2"/>
      <c r="D28" s="3"/>
      <c r="E28" s="3"/>
      <c r="F28" s="18"/>
      <c r="G28" s="18"/>
      <c r="H28" s="18"/>
      <c r="I28" s="18"/>
      <c r="J28" s="18"/>
      <c r="K28" s="18"/>
      <c r="L28" s="18"/>
      <c r="M28" s="3"/>
      <c r="N28" s="3"/>
      <c r="O28" s="20"/>
      <c r="P28" s="3"/>
      <c r="Q28" s="3"/>
      <c r="R28" s="24"/>
      <c r="S28" s="24"/>
      <c r="T28" s="24"/>
      <c r="U28" s="22"/>
      <c r="V28" s="24"/>
      <c r="W28" s="24"/>
      <c r="X28" s="22"/>
      <c r="Y28" s="22"/>
      <c r="Z28" s="31"/>
      <c r="AA28" s="22"/>
      <c r="AB28" s="22"/>
      <c r="AC28" s="22"/>
      <c r="AD28" s="24"/>
      <c r="AE28" s="24"/>
      <c r="AF28" s="47"/>
      <c r="AG28" s="47"/>
      <c r="AH28" s="24"/>
      <c r="AI28" s="24"/>
      <c r="AJ28" s="24"/>
      <c r="AK28" s="24"/>
      <c r="AL28" s="22" t="e">
        <f t="shared" si="0"/>
        <v>#DIV/0!</v>
      </c>
      <c r="AM28" s="22"/>
    </row>
    <row r="29" spans="1:39" s="21" customFormat="1" ht="12.75" customHeight="1">
      <c r="A29" s="3">
        <v>4040101</v>
      </c>
      <c r="B29" s="4" t="s">
        <v>96</v>
      </c>
      <c r="C29" s="2">
        <v>7600</v>
      </c>
      <c r="D29" s="2"/>
      <c r="E29" s="2"/>
      <c r="F29" s="18"/>
      <c r="G29" s="18"/>
      <c r="H29" s="18"/>
      <c r="I29" s="18"/>
      <c r="J29" s="18"/>
      <c r="K29" s="18"/>
      <c r="L29" s="18"/>
      <c r="M29" s="22"/>
      <c r="N29" s="3"/>
      <c r="O29" s="20"/>
      <c r="P29" s="20"/>
      <c r="Q29" s="22"/>
      <c r="R29" s="24"/>
      <c r="S29" s="24"/>
      <c r="T29" s="24"/>
      <c r="U29" s="22"/>
      <c r="V29" s="24"/>
      <c r="W29" s="24"/>
      <c r="X29" s="22"/>
      <c r="Y29" s="22"/>
      <c r="Z29" s="31"/>
      <c r="AA29" s="22"/>
      <c r="AB29" s="22"/>
      <c r="AC29" s="22">
        <v>7471636</v>
      </c>
      <c r="AD29" s="24">
        <v>760</v>
      </c>
      <c r="AE29" s="24"/>
      <c r="AF29" s="47">
        <v>467</v>
      </c>
      <c r="AG29" s="47">
        <v>459112.37</v>
      </c>
      <c r="AH29" s="24">
        <v>467</v>
      </c>
      <c r="AI29" s="24"/>
      <c r="AJ29" s="24"/>
      <c r="AK29" s="24"/>
      <c r="AL29" s="22">
        <f t="shared" si="0"/>
        <v>61.44736842105263</v>
      </c>
      <c r="AM29" s="22"/>
    </row>
    <row r="30" spans="1:39" s="21" customFormat="1" ht="12" customHeight="1">
      <c r="A30" s="3">
        <v>4070101</v>
      </c>
      <c r="B30" s="6" t="s">
        <v>3</v>
      </c>
      <c r="C30" s="2">
        <v>9800</v>
      </c>
      <c r="D30" s="2"/>
      <c r="E30" s="2"/>
      <c r="F30" s="18"/>
      <c r="G30" s="18"/>
      <c r="H30" s="18"/>
      <c r="I30" s="18"/>
      <c r="J30" s="18"/>
      <c r="K30" s="18"/>
      <c r="L30" s="18"/>
      <c r="M30" s="22"/>
      <c r="N30" s="3"/>
      <c r="O30" s="20"/>
      <c r="P30" s="20"/>
      <c r="Q30" s="22"/>
      <c r="R30" s="24"/>
      <c r="S30" s="24"/>
      <c r="T30" s="24"/>
      <c r="U30" s="22"/>
      <c r="V30" s="24"/>
      <c r="W30" s="24"/>
      <c r="X30" s="22"/>
      <c r="Y30" s="22"/>
      <c r="Z30" s="31"/>
      <c r="AA30" s="22"/>
      <c r="AB30" s="22"/>
      <c r="AC30" s="22">
        <v>8008070</v>
      </c>
      <c r="AD30" s="24">
        <v>170</v>
      </c>
      <c r="AE30" s="24"/>
      <c r="AF30" s="47">
        <v>110</v>
      </c>
      <c r="AG30" s="47">
        <v>89886.5</v>
      </c>
      <c r="AH30" s="24">
        <v>110</v>
      </c>
      <c r="AI30" s="24"/>
      <c r="AJ30" s="24"/>
      <c r="AK30" s="24"/>
      <c r="AL30" s="22">
        <f t="shared" si="0"/>
        <v>64.70588235294117</v>
      </c>
      <c r="AM30" s="22"/>
    </row>
    <row r="31" spans="1:39" s="21" customFormat="1" ht="12" customHeight="1">
      <c r="A31" s="3"/>
      <c r="B31" s="4" t="s">
        <v>4</v>
      </c>
      <c r="C31" s="1"/>
      <c r="D31" s="2"/>
      <c r="E31" s="2"/>
      <c r="F31" s="18"/>
      <c r="G31" s="18"/>
      <c r="H31" s="18"/>
      <c r="I31" s="18"/>
      <c r="J31" s="18"/>
      <c r="K31" s="18"/>
      <c r="L31" s="18"/>
      <c r="M31" s="22"/>
      <c r="N31" s="3"/>
      <c r="O31" s="20"/>
      <c r="P31" s="20"/>
      <c r="Q31" s="22"/>
      <c r="R31" s="24"/>
      <c r="S31" s="24"/>
      <c r="T31" s="24"/>
      <c r="U31" s="22"/>
      <c r="V31" s="24"/>
      <c r="W31" s="24"/>
      <c r="X31" s="22"/>
      <c r="Y31" s="22"/>
      <c r="Z31" s="31"/>
      <c r="AA31" s="22"/>
      <c r="AB31" s="22"/>
      <c r="AC31" s="22"/>
      <c r="AD31" s="24"/>
      <c r="AE31" s="24"/>
      <c r="AF31" s="47"/>
      <c r="AG31" s="47"/>
      <c r="AH31" s="24"/>
      <c r="AI31" s="24"/>
      <c r="AJ31" s="24"/>
      <c r="AK31" s="24"/>
      <c r="AL31" s="22"/>
      <c r="AM31" s="22"/>
    </row>
    <row r="32" spans="1:39" s="21" customFormat="1" ht="15">
      <c r="A32" s="3">
        <v>4120201</v>
      </c>
      <c r="B32" s="3" t="s">
        <v>93</v>
      </c>
      <c r="C32" s="2">
        <v>5670</v>
      </c>
      <c r="D32" s="2"/>
      <c r="E32" s="2"/>
      <c r="F32" s="18"/>
      <c r="G32" s="18"/>
      <c r="H32" s="18"/>
      <c r="I32" s="18"/>
      <c r="J32" s="18"/>
      <c r="K32" s="18"/>
      <c r="L32" s="18"/>
      <c r="M32" s="22"/>
      <c r="N32" s="3"/>
      <c r="O32" s="20"/>
      <c r="P32" s="20"/>
      <c r="Q32" s="22"/>
      <c r="R32" s="24"/>
      <c r="S32" s="24"/>
      <c r="T32" s="24"/>
      <c r="U32" s="22"/>
      <c r="V32" s="24"/>
      <c r="W32" s="24"/>
      <c r="X32" s="22"/>
      <c r="Y32" s="22"/>
      <c r="Z32" s="31"/>
      <c r="AA32" s="22"/>
      <c r="AB32" s="22"/>
      <c r="AC32" s="22">
        <v>6128419.5</v>
      </c>
      <c r="AD32" s="24">
        <v>470</v>
      </c>
      <c r="AE32" s="24"/>
      <c r="AF32" s="47">
        <v>478</v>
      </c>
      <c r="AG32" s="47">
        <v>516646.3</v>
      </c>
      <c r="AH32" s="24">
        <v>478</v>
      </c>
      <c r="AI32" s="24"/>
      <c r="AJ32" s="24"/>
      <c r="AK32" s="24"/>
      <c r="AL32" s="22">
        <f t="shared" si="0"/>
        <v>101.70212765957447</v>
      </c>
      <c r="AM32" s="22"/>
    </row>
    <row r="33" spans="1:39" s="21" customFormat="1" ht="15">
      <c r="A33" s="3">
        <v>4120301</v>
      </c>
      <c r="B33" s="7" t="s">
        <v>58</v>
      </c>
      <c r="C33" s="2">
        <v>10330</v>
      </c>
      <c r="D33" s="2"/>
      <c r="E33" s="2"/>
      <c r="F33" s="18"/>
      <c r="G33" s="18"/>
      <c r="H33" s="18"/>
      <c r="I33" s="18"/>
      <c r="J33" s="18"/>
      <c r="K33" s="18"/>
      <c r="L33" s="18"/>
      <c r="M33" s="22"/>
      <c r="N33" s="3"/>
      <c r="O33" s="20"/>
      <c r="P33" s="20"/>
      <c r="Q33" s="22"/>
      <c r="R33" s="24"/>
      <c r="S33" s="24"/>
      <c r="T33" s="24"/>
      <c r="U33" s="22"/>
      <c r="V33" s="24"/>
      <c r="W33" s="24"/>
      <c r="X33" s="22"/>
      <c r="Y33" s="22"/>
      <c r="Z33" s="31"/>
      <c r="AA33" s="22"/>
      <c r="AB33" s="22"/>
      <c r="AC33" s="22">
        <v>11341410.3</v>
      </c>
      <c r="AD33" s="24">
        <v>843</v>
      </c>
      <c r="AE33" s="24"/>
      <c r="AF33" s="47">
        <v>816</v>
      </c>
      <c r="AG33" s="47">
        <v>895894.56</v>
      </c>
      <c r="AH33" s="24">
        <v>816</v>
      </c>
      <c r="AI33" s="24"/>
      <c r="AJ33" s="24"/>
      <c r="AK33" s="24"/>
      <c r="AL33" s="22">
        <f t="shared" si="0"/>
        <v>96.79715302491103</v>
      </c>
      <c r="AM33" s="22"/>
    </row>
    <row r="34" spans="1:39" s="21" customFormat="1" ht="15">
      <c r="A34" s="3">
        <v>4150401</v>
      </c>
      <c r="B34" s="4" t="s">
        <v>5</v>
      </c>
      <c r="C34" s="2">
        <v>6000</v>
      </c>
      <c r="D34" s="2"/>
      <c r="E34" s="2"/>
      <c r="F34" s="18"/>
      <c r="G34" s="18"/>
      <c r="H34" s="18"/>
      <c r="I34" s="18"/>
      <c r="J34" s="18"/>
      <c r="K34" s="18"/>
      <c r="L34" s="18"/>
      <c r="M34" s="22"/>
      <c r="N34" s="3"/>
      <c r="O34" s="20"/>
      <c r="P34" s="20"/>
      <c r="Q34" s="22"/>
      <c r="R34" s="24"/>
      <c r="S34" s="22"/>
      <c r="T34" s="24"/>
      <c r="U34" s="22"/>
      <c r="V34" s="24"/>
      <c r="W34" s="24"/>
      <c r="X34" s="22"/>
      <c r="Y34" s="22"/>
      <c r="Z34" s="31"/>
      <c r="AA34" s="22"/>
      <c r="AB34" s="22"/>
      <c r="AC34" s="22">
        <v>6313560</v>
      </c>
      <c r="AD34" s="24">
        <v>300</v>
      </c>
      <c r="AE34" s="24"/>
      <c r="AF34" s="47">
        <v>495</v>
      </c>
      <c r="AG34" s="47">
        <v>520868.7</v>
      </c>
      <c r="AH34" s="24">
        <v>495</v>
      </c>
      <c r="AI34" s="24"/>
      <c r="AJ34" s="24"/>
      <c r="AK34" s="24"/>
      <c r="AL34" s="22">
        <f t="shared" si="0"/>
        <v>165</v>
      </c>
      <c r="AM34" s="22"/>
    </row>
    <row r="35" spans="1:39" s="21" customFormat="1" ht="15">
      <c r="A35" s="3">
        <v>4170101</v>
      </c>
      <c r="B35" s="4" t="s">
        <v>6</v>
      </c>
      <c r="C35" s="2">
        <v>4700</v>
      </c>
      <c r="D35" s="2"/>
      <c r="E35" s="2"/>
      <c r="F35" s="18"/>
      <c r="G35" s="18"/>
      <c r="H35" s="18"/>
      <c r="I35" s="18"/>
      <c r="J35" s="18"/>
      <c r="K35" s="18"/>
      <c r="L35" s="18"/>
      <c r="M35" s="22"/>
      <c r="N35" s="3"/>
      <c r="O35" s="20"/>
      <c r="P35" s="20"/>
      <c r="Q35" s="22"/>
      <c r="R35" s="24"/>
      <c r="S35" s="24"/>
      <c r="T35" s="24"/>
      <c r="U35" s="22"/>
      <c r="V35" s="24"/>
      <c r="W35" s="24"/>
      <c r="X35" s="22"/>
      <c r="Y35" s="22"/>
      <c r="Z35" s="31"/>
      <c r="AA35" s="22"/>
      <c r="AB35" s="22"/>
      <c r="AC35" s="22">
        <v>4598527</v>
      </c>
      <c r="AD35" s="24">
        <v>0</v>
      </c>
      <c r="AE35" s="24"/>
      <c r="AF35" s="47">
        <v>0</v>
      </c>
      <c r="AG35" s="47">
        <v>0</v>
      </c>
      <c r="AH35" s="24">
        <v>0</v>
      </c>
      <c r="AI35" s="24"/>
      <c r="AJ35" s="24"/>
      <c r="AK35" s="24"/>
      <c r="AL35" s="22">
        <v>0</v>
      </c>
      <c r="AM35" s="22"/>
    </row>
    <row r="36" spans="1:39" s="21" customFormat="1" ht="15" hidden="1">
      <c r="A36" s="3"/>
      <c r="B36" s="4"/>
      <c r="C36" s="2"/>
      <c r="D36" s="2"/>
      <c r="E36" s="2"/>
      <c r="F36" s="18"/>
      <c r="G36" s="18"/>
      <c r="H36" s="18"/>
      <c r="I36" s="18"/>
      <c r="J36" s="18"/>
      <c r="K36" s="18"/>
      <c r="L36" s="18"/>
      <c r="M36" s="22"/>
      <c r="N36" s="3"/>
      <c r="O36" s="20"/>
      <c r="P36" s="20"/>
      <c r="Q36" s="22"/>
      <c r="R36" s="24"/>
      <c r="S36" s="24"/>
      <c r="T36" s="24"/>
      <c r="U36" s="22"/>
      <c r="V36" s="24"/>
      <c r="W36" s="24"/>
      <c r="X36" s="22"/>
      <c r="Y36" s="22"/>
      <c r="Z36" s="31"/>
      <c r="AA36" s="22"/>
      <c r="AB36" s="22"/>
      <c r="AC36" s="22"/>
      <c r="AD36" s="24"/>
      <c r="AE36" s="24"/>
      <c r="AF36" s="47"/>
      <c r="AG36" s="47"/>
      <c r="AH36" s="24"/>
      <c r="AI36" s="24"/>
      <c r="AJ36" s="24"/>
      <c r="AK36" s="24"/>
      <c r="AL36" s="22"/>
      <c r="AM36" s="22"/>
    </row>
    <row r="37" spans="1:39" s="21" customFormat="1" ht="15">
      <c r="A37" s="3">
        <v>4180101</v>
      </c>
      <c r="B37" s="4" t="s">
        <v>7</v>
      </c>
      <c r="C37" s="2">
        <v>1000</v>
      </c>
      <c r="D37" s="2"/>
      <c r="E37" s="2"/>
      <c r="F37" s="18"/>
      <c r="G37" s="18"/>
      <c r="H37" s="18"/>
      <c r="I37" s="18"/>
      <c r="J37" s="18"/>
      <c r="K37" s="18"/>
      <c r="L37" s="18"/>
      <c r="M37" s="22"/>
      <c r="N37" s="3"/>
      <c r="O37" s="20"/>
      <c r="P37" s="20"/>
      <c r="Q37" s="22"/>
      <c r="R37" s="24"/>
      <c r="S37" s="22"/>
      <c r="T37" s="24"/>
      <c r="U37" s="22"/>
      <c r="V37" s="24"/>
      <c r="W37" s="24"/>
      <c r="X37" s="22"/>
      <c r="Y37" s="22"/>
      <c r="Z37" s="31"/>
      <c r="AA37" s="22"/>
      <c r="AB37" s="22"/>
      <c r="AC37" s="22">
        <v>993890</v>
      </c>
      <c r="AD37" s="24">
        <v>0</v>
      </c>
      <c r="AE37" s="24"/>
      <c r="AF37" s="47">
        <v>21</v>
      </c>
      <c r="AG37" s="47">
        <v>20871.69</v>
      </c>
      <c r="AH37" s="24">
        <v>21</v>
      </c>
      <c r="AI37" s="24"/>
      <c r="AJ37" s="24"/>
      <c r="AK37" s="24"/>
      <c r="AL37" s="22">
        <v>0</v>
      </c>
      <c r="AM37" s="22"/>
    </row>
    <row r="38" spans="1:39" s="21" customFormat="1" ht="15">
      <c r="A38" s="3"/>
      <c r="B38" s="4" t="s">
        <v>8</v>
      </c>
      <c r="C38" s="1"/>
      <c r="D38" s="2"/>
      <c r="E38" s="2"/>
      <c r="F38" s="18"/>
      <c r="G38" s="18"/>
      <c r="H38" s="18"/>
      <c r="I38" s="18"/>
      <c r="J38" s="18"/>
      <c r="K38" s="18"/>
      <c r="L38" s="18"/>
      <c r="M38" s="3"/>
      <c r="N38" s="3"/>
      <c r="O38" s="20"/>
      <c r="P38" s="20"/>
      <c r="Q38" s="22"/>
      <c r="R38" s="24"/>
      <c r="S38" s="24"/>
      <c r="T38" s="24"/>
      <c r="U38" s="22"/>
      <c r="V38" s="24"/>
      <c r="W38" s="24"/>
      <c r="X38" s="22"/>
      <c r="Y38" s="22"/>
      <c r="Z38" s="31"/>
      <c r="AA38" s="22"/>
      <c r="AB38" s="22"/>
      <c r="AC38" s="22"/>
      <c r="AD38" s="24"/>
      <c r="AE38" s="24"/>
      <c r="AF38" s="47"/>
      <c r="AG38" s="47"/>
      <c r="AH38" s="24"/>
      <c r="AI38" s="24"/>
      <c r="AJ38" s="24"/>
      <c r="AK38" s="24"/>
      <c r="AL38" s="22"/>
      <c r="AM38" s="22"/>
    </row>
    <row r="39" spans="1:39" s="21" customFormat="1" ht="15">
      <c r="A39" s="3">
        <v>4190101</v>
      </c>
      <c r="B39" s="7" t="s">
        <v>59</v>
      </c>
      <c r="C39" s="2">
        <v>5000</v>
      </c>
      <c r="D39" s="2"/>
      <c r="E39" s="2"/>
      <c r="F39" s="18"/>
      <c r="G39" s="18"/>
      <c r="H39" s="18"/>
      <c r="I39" s="18"/>
      <c r="J39" s="18"/>
      <c r="K39" s="18"/>
      <c r="L39" s="18"/>
      <c r="M39" s="22"/>
      <c r="N39" s="3"/>
      <c r="O39" s="20"/>
      <c r="P39" s="20"/>
      <c r="Q39" s="22"/>
      <c r="R39" s="24"/>
      <c r="S39" s="24"/>
      <c r="T39" s="24"/>
      <c r="U39" s="22"/>
      <c r="V39" s="24"/>
      <c r="W39" s="24"/>
      <c r="X39" s="22"/>
      <c r="Y39" s="22"/>
      <c r="Z39" s="31"/>
      <c r="AA39" s="22"/>
      <c r="AB39" s="22"/>
      <c r="AC39" s="22">
        <v>4219750</v>
      </c>
      <c r="AD39" s="24">
        <v>456</v>
      </c>
      <c r="AE39" s="24"/>
      <c r="AF39" s="47">
        <v>479</v>
      </c>
      <c r="AG39" s="47">
        <v>404252.05</v>
      </c>
      <c r="AH39" s="24">
        <v>479</v>
      </c>
      <c r="AI39" s="24"/>
      <c r="AJ39" s="24"/>
      <c r="AK39" s="24"/>
      <c r="AL39" s="22">
        <f t="shared" si="0"/>
        <v>105.04385964912282</v>
      </c>
      <c r="AM39" s="22"/>
    </row>
    <row r="40" spans="1:39" s="21" customFormat="1" ht="15">
      <c r="A40" s="3">
        <v>4190201</v>
      </c>
      <c r="B40" s="7" t="s">
        <v>60</v>
      </c>
      <c r="C40" s="2">
        <v>2270</v>
      </c>
      <c r="D40" s="2"/>
      <c r="E40" s="2"/>
      <c r="F40" s="18"/>
      <c r="G40" s="18"/>
      <c r="H40" s="18"/>
      <c r="I40" s="18"/>
      <c r="J40" s="18"/>
      <c r="K40" s="18"/>
      <c r="L40" s="18"/>
      <c r="M40" s="22"/>
      <c r="N40" s="3"/>
      <c r="O40" s="20"/>
      <c r="P40" s="20"/>
      <c r="Q40" s="22"/>
      <c r="R40" s="24"/>
      <c r="S40" s="24"/>
      <c r="T40" s="24"/>
      <c r="U40" s="22"/>
      <c r="V40" s="24"/>
      <c r="W40" s="24"/>
      <c r="X40" s="22"/>
      <c r="Y40" s="22"/>
      <c r="Z40" s="31"/>
      <c r="AA40" s="22"/>
      <c r="AB40" s="22"/>
      <c r="AC40" s="22">
        <v>2769854</v>
      </c>
      <c r="AD40" s="24">
        <v>170</v>
      </c>
      <c r="AE40" s="24"/>
      <c r="AF40" s="47">
        <v>106</v>
      </c>
      <c r="AG40" s="47">
        <v>129341.2</v>
      </c>
      <c r="AH40" s="24">
        <v>106</v>
      </c>
      <c r="AI40" s="24"/>
      <c r="AJ40" s="24"/>
      <c r="AK40" s="24"/>
      <c r="AL40" s="22">
        <f t="shared" si="0"/>
        <v>62.35294117647059</v>
      </c>
      <c r="AM40" s="22"/>
    </row>
    <row r="41" spans="1:39" s="21" customFormat="1" ht="15">
      <c r="A41" s="3">
        <v>4190301</v>
      </c>
      <c r="B41" s="7" t="s">
        <v>61</v>
      </c>
      <c r="C41" s="2">
        <v>1330</v>
      </c>
      <c r="D41" s="2"/>
      <c r="E41" s="2"/>
      <c r="F41" s="18"/>
      <c r="G41" s="18"/>
      <c r="H41" s="18"/>
      <c r="I41" s="18"/>
      <c r="J41" s="18"/>
      <c r="K41" s="18"/>
      <c r="L41" s="18"/>
      <c r="M41" s="22"/>
      <c r="N41" s="3"/>
      <c r="O41" s="20"/>
      <c r="P41" s="20"/>
      <c r="Q41" s="22"/>
      <c r="R41" s="24"/>
      <c r="S41" s="24"/>
      <c r="T41" s="24"/>
      <c r="U41" s="22"/>
      <c r="V41" s="24"/>
      <c r="W41" s="24"/>
      <c r="X41" s="22"/>
      <c r="Y41" s="22"/>
      <c r="Z41" s="31"/>
      <c r="AA41" s="22"/>
      <c r="AB41" s="22"/>
      <c r="AC41" s="22">
        <v>1506424.5</v>
      </c>
      <c r="AD41" s="24">
        <v>45</v>
      </c>
      <c r="AE41" s="24"/>
      <c r="AF41" s="47">
        <v>45</v>
      </c>
      <c r="AG41" s="47">
        <v>50969.25</v>
      </c>
      <c r="AH41" s="24"/>
      <c r="AI41" s="24"/>
      <c r="AJ41" s="24"/>
      <c r="AK41" s="24"/>
      <c r="AL41" s="22">
        <f t="shared" si="0"/>
        <v>0</v>
      </c>
      <c r="AM41" s="22"/>
    </row>
    <row r="42" spans="1:39" s="21" customFormat="1" ht="15">
      <c r="A42" s="3">
        <v>4014703</v>
      </c>
      <c r="B42" s="3" t="s">
        <v>99</v>
      </c>
      <c r="C42" s="2"/>
      <c r="D42" s="2"/>
      <c r="E42" s="2"/>
      <c r="F42" s="18"/>
      <c r="G42" s="18"/>
      <c r="H42" s="18"/>
      <c r="I42" s="18"/>
      <c r="J42" s="18"/>
      <c r="K42" s="18"/>
      <c r="L42" s="18"/>
      <c r="M42" s="22"/>
      <c r="N42" s="3"/>
      <c r="O42" s="20"/>
      <c r="P42" s="20"/>
      <c r="Q42" s="22"/>
      <c r="R42" s="24"/>
      <c r="S42" s="24"/>
      <c r="T42" s="24"/>
      <c r="U42" s="22"/>
      <c r="V42" s="24"/>
      <c r="W42" s="24"/>
      <c r="X42" s="22"/>
      <c r="Y42" s="22"/>
      <c r="Z42" s="31"/>
      <c r="AA42" s="22"/>
      <c r="AB42" s="22"/>
      <c r="AC42" s="22"/>
      <c r="AD42" s="24"/>
      <c r="AE42" s="24"/>
      <c r="AF42" s="47"/>
      <c r="AG42" s="47"/>
      <c r="AH42" s="24"/>
      <c r="AI42" s="24"/>
      <c r="AJ42" s="24"/>
      <c r="AK42" s="24"/>
      <c r="AL42" s="22"/>
      <c r="AM42" s="22"/>
    </row>
    <row r="43" spans="1:39" s="21" customFormat="1" ht="15">
      <c r="A43" s="3"/>
      <c r="B43" s="4" t="s">
        <v>9</v>
      </c>
      <c r="C43" s="1"/>
      <c r="D43" s="2"/>
      <c r="E43" s="2"/>
      <c r="F43" s="18"/>
      <c r="G43" s="18"/>
      <c r="H43" s="18"/>
      <c r="I43" s="18"/>
      <c r="J43" s="18"/>
      <c r="K43" s="18"/>
      <c r="L43" s="18"/>
      <c r="M43" s="22"/>
      <c r="N43" s="3"/>
      <c r="O43" s="20"/>
      <c r="P43" s="20"/>
      <c r="Q43" s="22"/>
      <c r="R43" s="24"/>
      <c r="S43" s="24"/>
      <c r="T43" s="24"/>
      <c r="U43" s="22"/>
      <c r="V43" s="24"/>
      <c r="W43" s="24"/>
      <c r="X43" s="22"/>
      <c r="Y43" s="22"/>
      <c r="Z43" s="31"/>
      <c r="AA43" s="22"/>
      <c r="AB43" s="22"/>
      <c r="AC43" s="22"/>
      <c r="AD43" s="24"/>
      <c r="AE43" s="24"/>
      <c r="AF43" s="47"/>
      <c r="AG43" s="47"/>
      <c r="AH43" s="24"/>
      <c r="AI43" s="24"/>
      <c r="AJ43" s="24"/>
      <c r="AK43" s="24"/>
      <c r="AL43" s="22"/>
      <c r="AM43" s="22"/>
    </row>
    <row r="44" spans="1:39" s="21" customFormat="1" ht="15">
      <c r="A44" s="3">
        <v>4270101</v>
      </c>
      <c r="B44" s="3" t="s">
        <v>85</v>
      </c>
      <c r="C44" s="2">
        <v>3100</v>
      </c>
      <c r="D44" s="2"/>
      <c r="E44" s="2"/>
      <c r="F44" s="18"/>
      <c r="G44" s="18"/>
      <c r="H44" s="18"/>
      <c r="I44" s="18"/>
      <c r="J44" s="18"/>
      <c r="K44" s="18"/>
      <c r="L44" s="18"/>
      <c r="M44" s="22"/>
      <c r="N44" s="3"/>
      <c r="O44" s="20"/>
      <c r="P44" s="20"/>
      <c r="Q44" s="22"/>
      <c r="R44" s="24"/>
      <c r="S44" s="22"/>
      <c r="T44" s="24"/>
      <c r="U44" s="22"/>
      <c r="V44" s="24"/>
      <c r="W44" s="24"/>
      <c r="X44" s="22"/>
      <c r="Y44" s="22"/>
      <c r="Z44" s="31"/>
      <c r="AA44" s="22"/>
      <c r="AB44" s="22"/>
      <c r="AC44" s="22">
        <v>2716251</v>
      </c>
      <c r="AD44" s="24">
        <v>258</v>
      </c>
      <c r="AE44" s="24"/>
      <c r="AF44" s="47">
        <v>196</v>
      </c>
      <c r="AG44" s="47">
        <v>171737.16</v>
      </c>
      <c r="AH44" s="24">
        <v>196</v>
      </c>
      <c r="AI44" s="24"/>
      <c r="AJ44" s="24"/>
      <c r="AK44" s="24"/>
      <c r="AL44" s="22">
        <f t="shared" si="0"/>
        <v>75.96899224806202</v>
      </c>
      <c r="AM44" s="22"/>
    </row>
    <row r="45" spans="1:39" s="21" customFormat="1" ht="15">
      <c r="A45" s="3">
        <v>4270701</v>
      </c>
      <c r="B45" s="3" t="s">
        <v>88</v>
      </c>
      <c r="C45" s="2">
        <v>2300</v>
      </c>
      <c r="D45" s="2"/>
      <c r="E45" s="2"/>
      <c r="F45" s="18"/>
      <c r="G45" s="18"/>
      <c r="H45" s="18"/>
      <c r="I45" s="18"/>
      <c r="J45" s="18"/>
      <c r="K45" s="18"/>
      <c r="L45" s="18"/>
      <c r="M45" s="22"/>
      <c r="N45" s="3"/>
      <c r="O45" s="20"/>
      <c r="P45" s="20"/>
      <c r="Q45" s="22"/>
      <c r="R45" s="24"/>
      <c r="S45" s="22"/>
      <c r="T45" s="24"/>
      <c r="U45" s="22"/>
      <c r="V45" s="24"/>
      <c r="W45" s="24"/>
      <c r="X45" s="22"/>
      <c r="Y45" s="22"/>
      <c r="Z45" s="31"/>
      <c r="AA45" s="22"/>
      <c r="AB45" s="22"/>
      <c r="AC45" s="22">
        <v>2266765</v>
      </c>
      <c r="AD45" s="24">
        <v>200</v>
      </c>
      <c r="AE45" s="24"/>
      <c r="AF45" s="47">
        <v>210</v>
      </c>
      <c r="AG45" s="47">
        <v>206965.5</v>
      </c>
      <c r="AH45" s="24">
        <v>210</v>
      </c>
      <c r="AI45" s="24"/>
      <c r="AJ45" s="24"/>
      <c r="AK45" s="24"/>
      <c r="AL45" s="22">
        <f t="shared" si="0"/>
        <v>105</v>
      </c>
      <c r="AM45" s="22"/>
    </row>
    <row r="46" spans="1:39" s="21" customFormat="1" ht="15">
      <c r="A46" s="3">
        <v>4270501</v>
      </c>
      <c r="B46" s="3" t="s">
        <v>130</v>
      </c>
      <c r="C46" s="2">
        <v>1100</v>
      </c>
      <c r="D46" s="2"/>
      <c r="E46" s="2"/>
      <c r="F46" s="18"/>
      <c r="G46" s="18"/>
      <c r="H46" s="18"/>
      <c r="I46" s="18"/>
      <c r="J46" s="18"/>
      <c r="K46" s="18"/>
      <c r="L46" s="18"/>
      <c r="M46" s="22"/>
      <c r="N46" s="3"/>
      <c r="O46" s="20"/>
      <c r="P46" s="20"/>
      <c r="Q46" s="22"/>
      <c r="R46" s="24"/>
      <c r="S46" s="22"/>
      <c r="T46" s="24"/>
      <c r="U46" s="22"/>
      <c r="V46" s="24"/>
      <c r="W46" s="24"/>
      <c r="X46" s="22"/>
      <c r="Y46" s="22"/>
      <c r="Z46" s="31"/>
      <c r="AA46" s="22"/>
      <c r="AB46" s="22"/>
      <c r="AC46" s="22">
        <v>859463</v>
      </c>
      <c r="AD46" s="24">
        <v>91</v>
      </c>
      <c r="AE46" s="24"/>
      <c r="AF46" s="47">
        <v>28</v>
      </c>
      <c r="AG46" s="47">
        <v>21877.24</v>
      </c>
      <c r="AH46" s="24">
        <v>28</v>
      </c>
      <c r="AI46" s="24"/>
      <c r="AJ46" s="24"/>
      <c r="AK46" s="24"/>
      <c r="AL46" s="22">
        <f t="shared" si="0"/>
        <v>30.76923076923077</v>
      </c>
      <c r="AM46" s="22"/>
    </row>
    <row r="47" spans="1:39" s="21" customFormat="1" ht="15">
      <c r="A47" s="3">
        <v>4270601</v>
      </c>
      <c r="B47" s="3" t="s">
        <v>86</v>
      </c>
      <c r="C47" s="2">
        <v>7500</v>
      </c>
      <c r="D47" s="2"/>
      <c r="E47" s="2"/>
      <c r="F47" s="18"/>
      <c r="G47" s="18"/>
      <c r="H47" s="18"/>
      <c r="I47" s="18"/>
      <c r="J47" s="18"/>
      <c r="K47" s="18"/>
      <c r="L47" s="18"/>
      <c r="M47" s="22"/>
      <c r="N47" s="3"/>
      <c r="O47" s="20"/>
      <c r="P47" s="20"/>
      <c r="Q47" s="22"/>
      <c r="R47" s="24"/>
      <c r="S47" s="22"/>
      <c r="T47" s="24"/>
      <c r="U47" s="22"/>
      <c r="V47" s="24"/>
      <c r="W47" s="24"/>
      <c r="X47" s="22"/>
      <c r="Y47" s="22"/>
      <c r="Z47" s="31"/>
      <c r="AA47" s="22"/>
      <c r="AB47" s="22"/>
      <c r="AC47" s="22">
        <v>7309425</v>
      </c>
      <c r="AD47" s="24">
        <v>540</v>
      </c>
      <c r="AE47" s="24"/>
      <c r="AF47" s="47">
        <v>647</v>
      </c>
      <c r="AG47" s="47">
        <v>630559.73</v>
      </c>
      <c r="AH47" s="24">
        <v>647</v>
      </c>
      <c r="AI47" s="24"/>
      <c r="AJ47" s="24"/>
      <c r="AK47" s="24"/>
      <c r="AL47" s="22">
        <f t="shared" si="0"/>
        <v>119.81481481481482</v>
      </c>
      <c r="AM47" s="22"/>
    </row>
    <row r="48" spans="1:39" s="21" customFormat="1" ht="15">
      <c r="A48" s="3">
        <v>4271201</v>
      </c>
      <c r="B48" s="3" t="s">
        <v>89</v>
      </c>
      <c r="C48" s="2">
        <v>1200</v>
      </c>
      <c r="D48" s="2"/>
      <c r="E48" s="2"/>
      <c r="F48" s="18"/>
      <c r="G48" s="18"/>
      <c r="H48" s="18"/>
      <c r="I48" s="18"/>
      <c r="J48" s="18"/>
      <c r="K48" s="18"/>
      <c r="L48" s="18"/>
      <c r="M48" s="22"/>
      <c r="N48" s="3"/>
      <c r="O48" s="20"/>
      <c r="P48" s="20"/>
      <c r="Q48" s="22"/>
      <c r="R48" s="24"/>
      <c r="S48" s="22"/>
      <c r="T48" s="24"/>
      <c r="U48" s="22"/>
      <c r="V48" s="24"/>
      <c r="W48" s="24"/>
      <c r="X48" s="22"/>
      <c r="Y48" s="22"/>
      <c r="Z48" s="31"/>
      <c r="AA48" s="22"/>
      <c r="AB48" s="22"/>
      <c r="AC48" s="22">
        <v>1209084</v>
      </c>
      <c r="AD48" s="24">
        <v>66</v>
      </c>
      <c r="AE48" s="24"/>
      <c r="AF48" s="47">
        <v>23</v>
      </c>
      <c r="AG48" s="47">
        <v>23174.11</v>
      </c>
      <c r="AH48" s="24">
        <v>23</v>
      </c>
      <c r="AI48" s="24"/>
      <c r="AJ48" s="24"/>
      <c r="AK48" s="24"/>
      <c r="AL48" s="22">
        <f t="shared" si="0"/>
        <v>34.84848484848485</v>
      </c>
      <c r="AM48" s="22"/>
    </row>
    <row r="49" spans="1:39" s="21" customFormat="1" ht="12" customHeight="1">
      <c r="A49" s="3">
        <v>4300701</v>
      </c>
      <c r="B49" s="4" t="s">
        <v>10</v>
      </c>
      <c r="C49" s="2">
        <v>10300</v>
      </c>
      <c r="D49" s="2"/>
      <c r="E49" s="2"/>
      <c r="F49" s="18"/>
      <c r="G49" s="18"/>
      <c r="H49" s="18"/>
      <c r="I49" s="18"/>
      <c r="J49" s="18"/>
      <c r="K49" s="18"/>
      <c r="L49" s="18"/>
      <c r="M49" s="22"/>
      <c r="N49" s="3"/>
      <c r="O49" s="20"/>
      <c r="P49" s="20"/>
      <c r="Q49" s="22"/>
      <c r="R49" s="24"/>
      <c r="S49" s="22"/>
      <c r="T49" s="24"/>
      <c r="U49" s="22"/>
      <c r="V49" s="24"/>
      <c r="W49" s="24"/>
      <c r="X49" s="22"/>
      <c r="Y49" s="22"/>
      <c r="Z49" s="31"/>
      <c r="AA49" s="22"/>
      <c r="AB49" s="22"/>
      <c r="AC49" s="22">
        <v>9912617</v>
      </c>
      <c r="AD49" s="24">
        <v>803</v>
      </c>
      <c r="AE49" s="24"/>
      <c r="AF49" s="47">
        <v>602</v>
      </c>
      <c r="AG49" s="47">
        <v>579358.78</v>
      </c>
      <c r="AH49" s="24">
        <v>602</v>
      </c>
      <c r="AI49" s="24"/>
      <c r="AJ49" s="24"/>
      <c r="AK49" s="24"/>
      <c r="AL49" s="22">
        <f t="shared" si="0"/>
        <v>74.96886674968867</v>
      </c>
      <c r="AM49" s="22"/>
    </row>
    <row r="50" spans="1:39" s="21" customFormat="1" ht="12.75" customHeight="1">
      <c r="A50" s="3"/>
      <c r="B50" s="4" t="s">
        <v>11</v>
      </c>
      <c r="C50" s="1"/>
      <c r="D50" s="2"/>
      <c r="E50" s="2"/>
      <c r="F50" s="18"/>
      <c r="G50" s="18"/>
      <c r="H50" s="18"/>
      <c r="I50" s="18"/>
      <c r="J50" s="18"/>
      <c r="K50" s="18"/>
      <c r="L50" s="18"/>
      <c r="M50" s="22"/>
      <c r="N50" s="3"/>
      <c r="O50" s="20"/>
      <c r="P50" s="20"/>
      <c r="Q50" s="22"/>
      <c r="R50" s="24"/>
      <c r="S50" s="22"/>
      <c r="T50" s="24"/>
      <c r="U50" s="22"/>
      <c r="V50" s="24"/>
      <c r="W50" s="24"/>
      <c r="X50" s="22"/>
      <c r="Y50" s="22"/>
      <c r="Z50" s="31"/>
      <c r="AA50" s="22"/>
      <c r="AB50" s="22"/>
      <c r="AC50" s="22"/>
      <c r="AD50" s="24"/>
      <c r="AE50" s="24"/>
      <c r="AF50" s="47"/>
      <c r="AG50" s="47"/>
      <c r="AH50" s="24"/>
      <c r="AI50" s="24"/>
      <c r="AJ50" s="24"/>
      <c r="AK50" s="24"/>
      <c r="AL50" s="22"/>
      <c r="AM50" s="22"/>
    </row>
    <row r="51" spans="1:39" s="21" customFormat="1" ht="15">
      <c r="A51" s="3">
        <v>4370801</v>
      </c>
      <c r="B51" s="3" t="s">
        <v>89</v>
      </c>
      <c r="C51" s="2">
        <v>13600</v>
      </c>
      <c r="D51" s="2"/>
      <c r="E51" s="2"/>
      <c r="F51" s="18"/>
      <c r="G51" s="18"/>
      <c r="H51" s="18"/>
      <c r="I51" s="18"/>
      <c r="J51" s="18"/>
      <c r="K51" s="18"/>
      <c r="L51" s="18"/>
      <c r="M51" s="22"/>
      <c r="N51" s="3"/>
      <c r="O51" s="20"/>
      <c r="P51" s="20"/>
      <c r="Q51" s="22"/>
      <c r="R51" s="24"/>
      <c r="S51" s="22"/>
      <c r="T51" s="24"/>
      <c r="U51" s="22"/>
      <c r="V51" s="24"/>
      <c r="W51" s="24"/>
      <c r="X51" s="22"/>
      <c r="Y51" s="22"/>
      <c r="Z51" s="31"/>
      <c r="AA51" s="22"/>
      <c r="AB51" s="22"/>
      <c r="AC51" s="22">
        <v>12289776</v>
      </c>
      <c r="AD51" s="24">
        <v>1360</v>
      </c>
      <c r="AE51" s="24"/>
      <c r="AF51" s="47">
        <v>1167</v>
      </c>
      <c r="AG51" s="47">
        <v>1054571.22</v>
      </c>
      <c r="AH51" s="24">
        <v>1167</v>
      </c>
      <c r="AI51" s="24"/>
      <c r="AJ51" s="24"/>
      <c r="AK51" s="24"/>
      <c r="AL51" s="22">
        <f t="shared" si="0"/>
        <v>85.80882352941175</v>
      </c>
      <c r="AM51" s="22"/>
    </row>
    <row r="52" spans="1:39" s="21" customFormat="1" ht="15">
      <c r="A52" s="3">
        <v>4370901</v>
      </c>
      <c r="B52" s="3" t="s">
        <v>82</v>
      </c>
      <c r="C52" s="2">
        <v>15000</v>
      </c>
      <c r="D52" s="2"/>
      <c r="E52" s="2"/>
      <c r="F52" s="18"/>
      <c r="G52" s="18"/>
      <c r="H52" s="18"/>
      <c r="I52" s="18"/>
      <c r="J52" s="18"/>
      <c r="K52" s="18"/>
      <c r="L52" s="18"/>
      <c r="M52" s="22"/>
      <c r="N52" s="3"/>
      <c r="O52" s="20"/>
      <c r="P52" s="20"/>
      <c r="Q52" s="22"/>
      <c r="R52" s="24"/>
      <c r="S52" s="22"/>
      <c r="T52" s="24"/>
      <c r="U52" s="22"/>
      <c r="V52" s="24"/>
      <c r="W52" s="24"/>
      <c r="X52" s="22"/>
      <c r="Y52" s="22"/>
      <c r="Z52" s="31"/>
      <c r="AA52" s="22"/>
      <c r="AB52" s="22"/>
      <c r="AC52" s="22">
        <v>17455050</v>
      </c>
      <c r="AD52" s="24">
        <v>1000</v>
      </c>
      <c r="AE52" s="24"/>
      <c r="AF52" s="47">
        <v>1240</v>
      </c>
      <c r="AG52" s="47">
        <v>1442950.8</v>
      </c>
      <c r="AH52" s="24">
        <v>1240</v>
      </c>
      <c r="AI52" s="24"/>
      <c r="AJ52" s="24"/>
      <c r="AK52" s="24"/>
      <c r="AL52" s="22">
        <f t="shared" si="0"/>
        <v>124</v>
      </c>
      <c r="AM52" s="22"/>
    </row>
    <row r="53" spans="1:39" s="21" customFormat="1" ht="12.75" customHeight="1">
      <c r="A53" s="3"/>
      <c r="B53" s="4" t="s">
        <v>12</v>
      </c>
      <c r="C53" s="1"/>
      <c r="D53" s="2"/>
      <c r="E53" s="2"/>
      <c r="F53" s="18"/>
      <c r="G53" s="18"/>
      <c r="H53" s="18"/>
      <c r="I53" s="18"/>
      <c r="J53" s="18"/>
      <c r="K53" s="18"/>
      <c r="L53" s="18"/>
      <c r="M53" s="22"/>
      <c r="N53" s="3"/>
      <c r="O53" s="20"/>
      <c r="P53" s="20"/>
      <c r="Q53" s="22"/>
      <c r="R53" s="24"/>
      <c r="S53" s="22"/>
      <c r="T53" s="24"/>
      <c r="U53" s="22"/>
      <c r="V53" s="24"/>
      <c r="W53" s="24"/>
      <c r="X53" s="22"/>
      <c r="Y53" s="22"/>
      <c r="Z53" s="31"/>
      <c r="AA53" s="22"/>
      <c r="AB53" s="22"/>
      <c r="AC53" s="22"/>
      <c r="AD53" s="24"/>
      <c r="AE53" s="24"/>
      <c r="AF53" s="47"/>
      <c r="AG53" s="47"/>
      <c r="AH53" s="24"/>
      <c r="AI53" s="24"/>
      <c r="AJ53" s="24"/>
      <c r="AK53" s="24"/>
      <c r="AL53" s="22"/>
      <c r="AM53" s="22"/>
    </row>
    <row r="54" spans="1:39" s="21" customFormat="1" ht="15" hidden="1">
      <c r="A54" s="3"/>
      <c r="B54" s="4"/>
      <c r="C54" s="1"/>
      <c r="D54" s="2"/>
      <c r="E54" s="2"/>
      <c r="F54" s="18"/>
      <c r="G54" s="18"/>
      <c r="H54" s="18"/>
      <c r="I54" s="18"/>
      <c r="J54" s="18"/>
      <c r="K54" s="18"/>
      <c r="L54" s="18"/>
      <c r="M54" s="22"/>
      <c r="N54" s="3"/>
      <c r="O54" s="20"/>
      <c r="P54" s="20"/>
      <c r="Q54" s="22"/>
      <c r="R54" s="24"/>
      <c r="S54" s="22"/>
      <c r="T54" s="24"/>
      <c r="U54" s="22"/>
      <c r="V54" s="24"/>
      <c r="W54" s="24"/>
      <c r="X54" s="22"/>
      <c r="Y54" s="22"/>
      <c r="Z54" s="31"/>
      <c r="AA54" s="22"/>
      <c r="AB54" s="22"/>
      <c r="AC54" s="22"/>
      <c r="AD54" s="24"/>
      <c r="AE54" s="24"/>
      <c r="AF54" s="47"/>
      <c r="AG54" s="47"/>
      <c r="AH54" s="24"/>
      <c r="AI54" s="24"/>
      <c r="AJ54" s="24"/>
      <c r="AK54" s="24"/>
      <c r="AL54" s="22" t="e">
        <f t="shared" si="0"/>
        <v>#DIV/0!</v>
      </c>
      <c r="AM54" s="22"/>
    </row>
    <row r="55" spans="1:39" s="21" customFormat="1" ht="15">
      <c r="A55" s="3">
        <v>4401201</v>
      </c>
      <c r="B55" s="3" t="s">
        <v>83</v>
      </c>
      <c r="C55" s="2">
        <v>1700</v>
      </c>
      <c r="D55" s="2"/>
      <c r="E55" s="2"/>
      <c r="F55" s="18"/>
      <c r="G55" s="18"/>
      <c r="H55" s="18"/>
      <c r="I55" s="18"/>
      <c r="J55" s="18"/>
      <c r="K55" s="18"/>
      <c r="L55" s="18"/>
      <c r="M55" s="22"/>
      <c r="N55" s="3"/>
      <c r="O55" s="20"/>
      <c r="P55" s="20"/>
      <c r="Q55" s="22"/>
      <c r="R55" s="24"/>
      <c r="S55" s="24"/>
      <c r="T55" s="24"/>
      <c r="U55" s="22"/>
      <c r="V55" s="24"/>
      <c r="W55" s="24"/>
      <c r="X55" s="22"/>
      <c r="Y55" s="22"/>
      <c r="Z55" s="31"/>
      <c r="AA55" s="22"/>
      <c r="AB55" s="22"/>
      <c r="AC55" s="22">
        <v>1523166</v>
      </c>
      <c r="AD55" s="24">
        <v>163</v>
      </c>
      <c r="AE55" s="24"/>
      <c r="AF55" s="47">
        <v>41</v>
      </c>
      <c r="AG55" s="47">
        <v>36735.18</v>
      </c>
      <c r="AH55" s="24">
        <v>41</v>
      </c>
      <c r="AI55" s="24"/>
      <c r="AJ55" s="24"/>
      <c r="AK55" s="24"/>
      <c r="AL55" s="22">
        <f t="shared" si="0"/>
        <v>25.153374233128833</v>
      </c>
      <c r="AM55" s="22"/>
    </row>
    <row r="56" spans="1:39" s="21" customFormat="1" ht="15">
      <c r="A56" s="3">
        <v>4401701</v>
      </c>
      <c r="B56" s="3" t="s">
        <v>84</v>
      </c>
      <c r="C56" s="2">
        <v>2200</v>
      </c>
      <c r="D56" s="2"/>
      <c r="E56" s="2"/>
      <c r="F56" s="18"/>
      <c r="G56" s="18"/>
      <c r="H56" s="18"/>
      <c r="I56" s="18"/>
      <c r="J56" s="18"/>
      <c r="K56" s="18"/>
      <c r="L56" s="18"/>
      <c r="M56" s="22"/>
      <c r="N56" s="3"/>
      <c r="O56" s="20"/>
      <c r="P56" s="20"/>
      <c r="Q56" s="22"/>
      <c r="R56" s="24"/>
      <c r="S56" s="24"/>
      <c r="T56" s="24"/>
      <c r="U56" s="22"/>
      <c r="V56" s="24"/>
      <c r="W56" s="24"/>
      <c r="X56" s="22"/>
      <c r="Y56" s="22"/>
      <c r="Z56" s="31"/>
      <c r="AA56" s="22"/>
      <c r="AB56" s="22"/>
      <c r="AC56" s="22">
        <v>2303136</v>
      </c>
      <c r="AD56" s="24">
        <v>0</v>
      </c>
      <c r="AE56" s="24"/>
      <c r="AF56" s="47"/>
      <c r="AG56" s="47"/>
      <c r="AH56" s="24"/>
      <c r="AI56" s="24"/>
      <c r="AJ56" s="24"/>
      <c r="AK56" s="24"/>
      <c r="AL56" s="22">
        <v>0</v>
      </c>
      <c r="AM56" s="22"/>
    </row>
    <row r="57" spans="1:39" s="21" customFormat="1" ht="15">
      <c r="A57" s="3">
        <v>4402101</v>
      </c>
      <c r="B57" s="3" t="s">
        <v>85</v>
      </c>
      <c r="C57" s="2">
        <v>2400</v>
      </c>
      <c r="D57" s="2"/>
      <c r="E57" s="2"/>
      <c r="F57" s="18"/>
      <c r="G57" s="18"/>
      <c r="H57" s="18"/>
      <c r="I57" s="18"/>
      <c r="J57" s="18"/>
      <c r="K57" s="18"/>
      <c r="L57" s="18"/>
      <c r="M57" s="22"/>
      <c r="N57" s="3"/>
      <c r="O57" s="20"/>
      <c r="P57" s="20"/>
      <c r="Q57" s="22"/>
      <c r="R57" s="24"/>
      <c r="S57" s="24"/>
      <c r="T57" s="24"/>
      <c r="U57" s="22"/>
      <c r="V57" s="24"/>
      <c r="W57" s="24"/>
      <c r="X57" s="22"/>
      <c r="Y57" s="22"/>
      <c r="Z57" s="31"/>
      <c r="AA57" s="22"/>
      <c r="AB57" s="22"/>
      <c r="AC57" s="22">
        <v>2258112</v>
      </c>
      <c r="AD57" s="24">
        <v>100</v>
      </c>
      <c r="AE57" s="24"/>
      <c r="AF57" s="47">
        <v>106</v>
      </c>
      <c r="AG57" s="47">
        <v>99648.48</v>
      </c>
      <c r="AH57" s="24">
        <v>106</v>
      </c>
      <c r="AI57" s="24"/>
      <c r="AJ57" s="24"/>
      <c r="AK57" s="24"/>
      <c r="AL57" s="22">
        <f t="shared" si="0"/>
        <v>106</v>
      </c>
      <c r="AM57" s="22"/>
    </row>
    <row r="58" spans="1:39" s="21" customFormat="1" ht="15">
      <c r="A58" s="3">
        <v>4402301</v>
      </c>
      <c r="B58" s="7" t="s">
        <v>86</v>
      </c>
      <c r="C58" s="2">
        <v>2500</v>
      </c>
      <c r="D58" s="2"/>
      <c r="E58" s="2"/>
      <c r="F58" s="19"/>
      <c r="G58" s="19"/>
      <c r="H58" s="18"/>
      <c r="I58" s="18"/>
      <c r="J58" s="18"/>
      <c r="K58" s="18"/>
      <c r="L58" s="18"/>
      <c r="M58" s="22"/>
      <c r="N58" s="16"/>
      <c r="O58" s="20"/>
      <c r="P58" s="20"/>
      <c r="Q58" s="22"/>
      <c r="R58" s="24"/>
      <c r="S58" s="24"/>
      <c r="T58" s="24"/>
      <c r="U58" s="22"/>
      <c r="V58" s="24"/>
      <c r="W58" s="24"/>
      <c r="X58" s="22"/>
      <c r="Y58" s="22"/>
      <c r="Z58" s="31"/>
      <c r="AA58" s="22"/>
      <c r="AB58" s="22"/>
      <c r="AC58" s="22">
        <v>2561800</v>
      </c>
      <c r="AD58" s="24">
        <v>0</v>
      </c>
      <c r="AE58" s="24"/>
      <c r="AF58" s="47"/>
      <c r="AG58" s="47"/>
      <c r="AH58" s="24"/>
      <c r="AI58" s="24"/>
      <c r="AJ58" s="24"/>
      <c r="AK58" s="24"/>
      <c r="AL58" s="22">
        <v>0</v>
      </c>
      <c r="AM58" s="22"/>
    </row>
    <row r="59" spans="1:39" s="21" customFormat="1" ht="15">
      <c r="A59" s="3">
        <v>4402401</v>
      </c>
      <c r="B59" s="3" t="s">
        <v>87</v>
      </c>
      <c r="C59" s="2">
        <v>6800</v>
      </c>
      <c r="D59" s="2"/>
      <c r="E59" s="2"/>
      <c r="F59" s="18"/>
      <c r="G59" s="18"/>
      <c r="H59" s="18"/>
      <c r="I59" s="18"/>
      <c r="J59" s="18"/>
      <c r="K59" s="18"/>
      <c r="L59" s="18"/>
      <c r="M59" s="22"/>
      <c r="N59" s="3"/>
      <c r="O59" s="20"/>
      <c r="P59" s="20"/>
      <c r="Q59" s="22"/>
      <c r="R59" s="24"/>
      <c r="S59" s="24"/>
      <c r="T59" s="24"/>
      <c r="U59" s="22"/>
      <c r="V59" s="24"/>
      <c r="W59" s="24"/>
      <c r="X59" s="22"/>
      <c r="Y59" s="22"/>
      <c r="Z59" s="31"/>
      <c r="AA59" s="22"/>
      <c r="AB59" s="22"/>
      <c r="AC59" s="22">
        <v>5737840</v>
      </c>
      <c r="AD59" s="24">
        <v>54</v>
      </c>
      <c r="AE59" s="24"/>
      <c r="AF59" s="47">
        <v>694</v>
      </c>
      <c r="AG59" s="47">
        <v>585597.2</v>
      </c>
      <c r="AH59" s="24">
        <v>694</v>
      </c>
      <c r="AI59" s="24"/>
      <c r="AJ59" s="24"/>
      <c r="AK59" s="24"/>
      <c r="AL59" s="22">
        <f t="shared" si="0"/>
        <v>1285.1851851851852</v>
      </c>
      <c r="AM59" s="22"/>
    </row>
    <row r="60" spans="1:39" s="21" customFormat="1" ht="15">
      <c r="A60" s="3">
        <v>4402201</v>
      </c>
      <c r="B60" s="3" t="s">
        <v>88</v>
      </c>
      <c r="C60" s="2">
        <v>4400</v>
      </c>
      <c r="D60" s="2"/>
      <c r="E60" s="2"/>
      <c r="F60" s="18"/>
      <c r="G60" s="18"/>
      <c r="H60" s="18"/>
      <c r="I60" s="18"/>
      <c r="J60" s="18"/>
      <c r="K60" s="18"/>
      <c r="L60" s="18"/>
      <c r="M60" s="22"/>
      <c r="N60" s="3"/>
      <c r="O60" s="20"/>
      <c r="P60" s="20"/>
      <c r="Q60" s="22"/>
      <c r="R60" s="24"/>
      <c r="S60" s="24"/>
      <c r="T60" s="24"/>
      <c r="U60" s="22"/>
      <c r="V60" s="24"/>
      <c r="W60" s="24"/>
      <c r="X60" s="22"/>
      <c r="Y60" s="22"/>
      <c r="Z60" s="31"/>
      <c r="AA60" s="22"/>
      <c r="AB60" s="22"/>
      <c r="AC60" s="22">
        <v>3932896</v>
      </c>
      <c r="AD60" s="24">
        <v>550</v>
      </c>
      <c r="AE60" s="24"/>
      <c r="AF60" s="47">
        <v>156</v>
      </c>
      <c r="AG60" s="47">
        <v>139439.04</v>
      </c>
      <c r="AH60" s="24">
        <v>156</v>
      </c>
      <c r="AI60" s="24"/>
      <c r="AJ60" s="24"/>
      <c r="AK60" s="24"/>
      <c r="AL60" s="22">
        <f t="shared" si="0"/>
        <v>28.363636363636363</v>
      </c>
      <c r="AM60" s="22"/>
    </row>
    <row r="61" spans="1:39" s="21" customFormat="1" ht="15">
      <c r="A61" s="3">
        <v>4401101</v>
      </c>
      <c r="B61" s="3" t="s">
        <v>82</v>
      </c>
      <c r="C61" s="2">
        <v>1500</v>
      </c>
      <c r="D61" s="2"/>
      <c r="E61" s="2"/>
      <c r="F61" s="18"/>
      <c r="G61" s="18"/>
      <c r="H61" s="18"/>
      <c r="I61" s="18"/>
      <c r="J61" s="18"/>
      <c r="K61" s="18"/>
      <c r="L61" s="18"/>
      <c r="M61" s="22"/>
      <c r="N61" s="3"/>
      <c r="O61" s="20"/>
      <c r="P61" s="20"/>
      <c r="Q61" s="22"/>
      <c r="R61" s="24"/>
      <c r="S61" s="24"/>
      <c r="T61" s="24"/>
      <c r="U61" s="22"/>
      <c r="V61" s="24"/>
      <c r="W61" s="24"/>
      <c r="X61" s="22"/>
      <c r="Y61" s="22"/>
      <c r="Z61" s="31"/>
      <c r="AA61" s="22"/>
      <c r="AB61" s="22"/>
      <c r="AC61" s="22">
        <v>1776810</v>
      </c>
      <c r="AD61" s="24">
        <v>0</v>
      </c>
      <c r="AE61" s="24"/>
      <c r="AF61" s="47"/>
      <c r="AG61" s="47"/>
      <c r="AH61" s="24"/>
      <c r="AI61" s="24"/>
      <c r="AJ61" s="24"/>
      <c r="AK61" s="24"/>
      <c r="AL61" s="22">
        <v>0</v>
      </c>
      <c r="AM61" s="22"/>
    </row>
    <row r="62" spans="1:39" s="21" customFormat="1" ht="13.5" customHeight="1">
      <c r="A62" s="3"/>
      <c r="B62" s="8" t="s">
        <v>13</v>
      </c>
      <c r="C62" s="2"/>
      <c r="D62" s="2"/>
      <c r="E62" s="2"/>
      <c r="F62" s="18"/>
      <c r="G62" s="18"/>
      <c r="H62" s="18"/>
      <c r="I62" s="18"/>
      <c r="J62" s="18"/>
      <c r="K62" s="18"/>
      <c r="L62" s="18"/>
      <c r="M62" s="22"/>
      <c r="N62" s="3"/>
      <c r="O62" s="20"/>
      <c r="P62" s="20"/>
      <c r="Q62" s="22"/>
      <c r="R62" s="24"/>
      <c r="S62" s="24"/>
      <c r="T62" s="24"/>
      <c r="U62" s="22"/>
      <c r="V62" s="24"/>
      <c r="W62" s="24"/>
      <c r="X62" s="22"/>
      <c r="Y62" s="22"/>
      <c r="Z62" s="31"/>
      <c r="AA62" s="22"/>
      <c r="AB62" s="22"/>
      <c r="AC62" s="22"/>
      <c r="AD62" s="24"/>
      <c r="AE62" s="24"/>
      <c r="AF62" s="47"/>
      <c r="AG62" s="47"/>
      <c r="AH62" s="24"/>
      <c r="AI62" s="24"/>
      <c r="AJ62" s="24"/>
      <c r="AK62" s="24"/>
      <c r="AL62" s="22"/>
      <c r="AM62" s="22"/>
    </row>
    <row r="63" spans="1:39" s="21" customFormat="1" ht="15">
      <c r="A63" s="3">
        <v>2010101</v>
      </c>
      <c r="B63" s="9" t="s">
        <v>14</v>
      </c>
      <c r="C63" s="2">
        <v>6400</v>
      </c>
      <c r="D63" s="2"/>
      <c r="E63" s="2"/>
      <c r="F63" s="18"/>
      <c r="G63" s="18"/>
      <c r="H63" s="18"/>
      <c r="I63" s="18"/>
      <c r="J63" s="18"/>
      <c r="K63" s="18"/>
      <c r="L63" s="18"/>
      <c r="M63" s="22"/>
      <c r="N63" s="3"/>
      <c r="O63" s="20"/>
      <c r="P63" s="20"/>
      <c r="Q63" s="22"/>
      <c r="R63" s="24"/>
      <c r="S63" s="24"/>
      <c r="T63" s="24"/>
      <c r="U63" s="22"/>
      <c r="V63" s="24"/>
      <c r="W63" s="24"/>
      <c r="X63" s="22"/>
      <c r="Y63" s="22"/>
      <c r="Z63" s="31"/>
      <c r="AA63" s="22"/>
      <c r="AB63" s="22"/>
      <c r="AC63" s="22">
        <v>6322432</v>
      </c>
      <c r="AD63" s="24">
        <v>769</v>
      </c>
      <c r="AE63" s="24"/>
      <c r="AF63" s="47">
        <v>120</v>
      </c>
      <c r="AG63" s="47">
        <v>118545.6</v>
      </c>
      <c r="AH63" s="24">
        <v>120</v>
      </c>
      <c r="AI63" s="24"/>
      <c r="AJ63" s="24"/>
      <c r="AK63" s="24"/>
      <c r="AL63" s="22">
        <f t="shared" si="0"/>
        <v>15.604681404421328</v>
      </c>
      <c r="AM63" s="22"/>
    </row>
    <row r="64" spans="1:39" s="21" customFormat="1" ht="15">
      <c r="A64" s="3">
        <v>2010201</v>
      </c>
      <c r="B64" s="9" t="s">
        <v>94</v>
      </c>
      <c r="C64" s="2">
        <v>2000</v>
      </c>
      <c r="D64" s="2"/>
      <c r="E64" s="2"/>
      <c r="F64" s="18"/>
      <c r="G64" s="18"/>
      <c r="H64" s="18"/>
      <c r="I64" s="18"/>
      <c r="J64" s="18"/>
      <c r="K64" s="18"/>
      <c r="L64" s="18"/>
      <c r="M64" s="22"/>
      <c r="N64" s="3"/>
      <c r="O64" s="20"/>
      <c r="P64" s="20"/>
      <c r="Q64" s="22"/>
      <c r="R64" s="24"/>
      <c r="S64" s="24"/>
      <c r="T64" s="24"/>
      <c r="U64" s="22"/>
      <c r="V64" s="24"/>
      <c r="W64" s="24"/>
      <c r="X64" s="22"/>
      <c r="Y64" s="22"/>
      <c r="Z64" s="31"/>
      <c r="AA64" s="22"/>
      <c r="AB64" s="22"/>
      <c r="AC64" s="22">
        <v>1868820</v>
      </c>
      <c r="AD64" s="24">
        <v>180</v>
      </c>
      <c r="AE64" s="24"/>
      <c r="AF64" s="47">
        <v>99</v>
      </c>
      <c r="AG64" s="47">
        <v>92506.59</v>
      </c>
      <c r="AH64" s="24">
        <v>99</v>
      </c>
      <c r="AI64" s="24"/>
      <c r="AJ64" s="24"/>
      <c r="AK64" s="24"/>
      <c r="AL64" s="22">
        <f t="shared" si="0"/>
        <v>55.00000000000001</v>
      </c>
      <c r="AM64" s="22"/>
    </row>
    <row r="65" spans="1:39" s="21" customFormat="1" ht="15">
      <c r="A65" s="3">
        <v>2020101</v>
      </c>
      <c r="B65" s="3" t="s">
        <v>15</v>
      </c>
      <c r="C65" s="2">
        <v>9400</v>
      </c>
      <c r="D65" s="2"/>
      <c r="E65" s="2"/>
      <c r="F65" s="18"/>
      <c r="G65" s="18"/>
      <c r="H65" s="18"/>
      <c r="I65" s="18"/>
      <c r="J65" s="18"/>
      <c r="K65" s="18"/>
      <c r="L65" s="18"/>
      <c r="M65" s="22"/>
      <c r="N65" s="3"/>
      <c r="O65" s="20"/>
      <c r="P65" s="20"/>
      <c r="Q65" s="22"/>
      <c r="R65" s="24"/>
      <c r="S65" s="24"/>
      <c r="T65" s="24"/>
      <c r="U65" s="22"/>
      <c r="V65" s="24"/>
      <c r="W65" s="24"/>
      <c r="X65" s="22"/>
      <c r="Y65" s="22"/>
      <c r="Z65" s="31"/>
      <c r="AA65" s="22"/>
      <c r="AB65" s="22"/>
      <c r="AC65" s="22">
        <v>7634680</v>
      </c>
      <c r="AD65" s="24">
        <v>0</v>
      </c>
      <c r="AE65" s="24"/>
      <c r="AF65" s="47">
        <v>456</v>
      </c>
      <c r="AG65" s="47">
        <v>370363.2</v>
      </c>
      <c r="AH65" s="24">
        <v>456</v>
      </c>
      <c r="AI65" s="24"/>
      <c r="AJ65" s="24"/>
      <c r="AK65" s="24"/>
      <c r="AL65" s="22">
        <v>0</v>
      </c>
      <c r="AM65" s="22"/>
    </row>
    <row r="66" spans="1:39" s="21" customFormat="1" ht="15">
      <c r="A66" s="3">
        <v>2050101</v>
      </c>
      <c r="B66" s="3" t="s">
        <v>16</v>
      </c>
      <c r="C66" s="2">
        <v>3000</v>
      </c>
      <c r="D66" s="2"/>
      <c r="E66" s="2"/>
      <c r="F66" s="18"/>
      <c r="G66" s="18"/>
      <c r="H66" s="18"/>
      <c r="I66" s="18"/>
      <c r="J66" s="18"/>
      <c r="K66" s="18"/>
      <c r="L66" s="18"/>
      <c r="M66" s="22"/>
      <c r="N66" s="3"/>
      <c r="O66" s="20"/>
      <c r="P66" s="20"/>
      <c r="Q66" s="22"/>
      <c r="R66" s="24"/>
      <c r="S66" s="24"/>
      <c r="T66" s="24"/>
      <c r="U66" s="22"/>
      <c r="V66" s="24"/>
      <c r="W66" s="24"/>
      <c r="X66" s="22"/>
      <c r="Y66" s="22"/>
      <c r="Z66" s="31"/>
      <c r="AA66" s="22"/>
      <c r="AB66" s="22"/>
      <c r="AC66" s="22">
        <v>2429940</v>
      </c>
      <c r="AD66" s="24">
        <v>250</v>
      </c>
      <c r="AE66" s="24"/>
      <c r="AF66" s="47"/>
      <c r="AG66" s="47"/>
      <c r="AH66" s="24"/>
      <c r="AI66" s="24"/>
      <c r="AJ66" s="24"/>
      <c r="AK66" s="24"/>
      <c r="AL66" s="22">
        <f t="shared" si="0"/>
        <v>0</v>
      </c>
      <c r="AM66" s="22"/>
    </row>
    <row r="67" spans="1:39" s="21" customFormat="1" ht="10.5" customHeight="1">
      <c r="A67" s="3"/>
      <c r="B67" s="4" t="s">
        <v>17</v>
      </c>
      <c r="C67" s="1"/>
      <c r="D67" s="2"/>
      <c r="E67" s="2"/>
      <c r="F67" s="18"/>
      <c r="G67" s="18"/>
      <c r="H67" s="18"/>
      <c r="I67" s="18"/>
      <c r="J67" s="18"/>
      <c r="K67" s="18"/>
      <c r="L67" s="18"/>
      <c r="M67" s="22"/>
      <c r="N67" s="3"/>
      <c r="O67" s="20"/>
      <c r="P67" s="20"/>
      <c r="Q67" s="22"/>
      <c r="R67" s="24"/>
      <c r="S67" s="24"/>
      <c r="T67" s="24"/>
      <c r="U67" s="22"/>
      <c r="V67" s="24"/>
      <c r="W67" s="24"/>
      <c r="X67" s="22"/>
      <c r="Y67" s="22"/>
      <c r="Z67" s="31"/>
      <c r="AA67" s="22"/>
      <c r="AB67" s="22"/>
      <c r="AC67" s="22"/>
      <c r="AD67" s="24"/>
      <c r="AE67" s="24"/>
      <c r="AF67" s="47"/>
      <c r="AG67" s="47"/>
      <c r="AH67" s="24"/>
      <c r="AI67" s="24"/>
      <c r="AJ67" s="24"/>
      <c r="AK67" s="24"/>
      <c r="AL67" s="22"/>
      <c r="AM67" s="22"/>
    </row>
    <row r="68" spans="1:39" s="21" customFormat="1" ht="15">
      <c r="A68" s="3">
        <v>4090101</v>
      </c>
      <c r="B68" s="3" t="s">
        <v>91</v>
      </c>
      <c r="C68" s="2">
        <v>8300</v>
      </c>
      <c r="D68" s="2"/>
      <c r="E68" s="2"/>
      <c r="F68" s="18"/>
      <c r="G68" s="18"/>
      <c r="H68" s="18"/>
      <c r="I68" s="18"/>
      <c r="J68" s="18"/>
      <c r="K68" s="18"/>
      <c r="L68" s="18"/>
      <c r="M68" s="22"/>
      <c r="N68" s="3"/>
      <c r="O68" s="20"/>
      <c r="P68" s="20"/>
      <c r="Q68" s="22"/>
      <c r="R68" s="24"/>
      <c r="S68" s="24"/>
      <c r="T68" s="24"/>
      <c r="U68" s="22"/>
      <c r="V68" s="24"/>
      <c r="W68" s="24"/>
      <c r="X68" s="22"/>
      <c r="Y68" s="22"/>
      <c r="Z68" s="31"/>
      <c r="AA68" s="22"/>
      <c r="AB68" s="22"/>
      <c r="AC68" s="22">
        <v>7713356</v>
      </c>
      <c r="AD68" s="24">
        <v>820</v>
      </c>
      <c r="AE68" s="24"/>
      <c r="AF68" s="47">
        <v>411</v>
      </c>
      <c r="AG68" s="47">
        <v>381950.52</v>
      </c>
      <c r="AH68" s="24">
        <v>411</v>
      </c>
      <c r="AI68" s="24"/>
      <c r="AJ68" s="24"/>
      <c r="AK68" s="24"/>
      <c r="AL68" s="22">
        <f t="shared" si="0"/>
        <v>50.1219512195122</v>
      </c>
      <c r="AM68" s="22"/>
    </row>
    <row r="69" spans="1:39" s="21" customFormat="1" ht="15">
      <c r="A69" s="3">
        <v>4090901</v>
      </c>
      <c r="B69" s="3" t="s">
        <v>92</v>
      </c>
      <c r="C69" s="2">
        <v>1000</v>
      </c>
      <c r="D69" s="2"/>
      <c r="E69" s="2"/>
      <c r="F69" s="18"/>
      <c r="G69" s="18"/>
      <c r="H69" s="18"/>
      <c r="I69" s="18"/>
      <c r="J69" s="18"/>
      <c r="K69" s="18"/>
      <c r="L69" s="18"/>
      <c r="M69" s="22"/>
      <c r="N69" s="3"/>
      <c r="O69" s="20"/>
      <c r="P69" s="20"/>
      <c r="Q69" s="22"/>
      <c r="R69" s="24"/>
      <c r="S69" s="22"/>
      <c r="T69" s="24"/>
      <c r="U69" s="22"/>
      <c r="V69" s="24"/>
      <c r="W69" s="24"/>
      <c r="X69" s="22"/>
      <c r="Y69" s="22"/>
      <c r="Z69" s="31"/>
      <c r="AA69" s="22"/>
      <c r="AB69" s="22"/>
      <c r="AC69" s="22">
        <v>917350</v>
      </c>
      <c r="AD69" s="24">
        <v>83</v>
      </c>
      <c r="AE69" s="24"/>
      <c r="AF69" s="47">
        <v>90</v>
      </c>
      <c r="AG69" s="47">
        <v>82561.5</v>
      </c>
      <c r="AH69" s="24"/>
      <c r="AI69" s="24"/>
      <c r="AJ69" s="24"/>
      <c r="AK69" s="24"/>
      <c r="AL69" s="22">
        <f t="shared" si="0"/>
        <v>0</v>
      </c>
      <c r="AM69" s="22"/>
    </row>
    <row r="70" spans="1:39" s="21" customFormat="1" ht="15">
      <c r="A70" s="3">
        <v>2070101</v>
      </c>
      <c r="B70" s="3" t="s">
        <v>18</v>
      </c>
      <c r="C70" s="2">
        <v>1200</v>
      </c>
      <c r="D70" s="2"/>
      <c r="E70" s="2"/>
      <c r="F70" s="18"/>
      <c r="G70" s="18"/>
      <c r="H70" s="18"/>
      <c r="I70" s="18"/>
      <c r="J70" s="18"/>
      <c r="K70" s="18"/>
      <c r="L70" s="18"/>
      <c r="M70" s="22"/>
      <c r="N70" s="3"/>
      <c r="O70" s="20"/>
      <c r="P70" s="20"/>
      <c r="Q70" s="22"/>
      <c r="R70" s="24"/>
      <c r="S70" s="24"/>
      <c r="T70" s="24"/>
      <c r="U70" s="22"/>
      <c r="V70" s="24"/>
      <c r="W70" s="24"/>
      <c r="X70" s="22"/>
      <c r="Y70" s="22"/>
      <c r="Z70" s="31"/>
      <c r="AA70" s="22"/>
      <c r="AB70" s="22"/>
      <c r="AC70" s="22">
        <v>1213404</v>
      </c>
      <c r="AD70" s="24">
        <v>0</v>
      </c>
      <c r="AE70" s="24"/>
      <c r="AF70" s="47"/>
      <c r="AG70" s="47"/>
      <c r="AH70" s="24"/>
      <c r="AI70" s="24"/>
      <c r="AJ70" s="24"/>
      <c r="AK70" s="24"/>
      <c r="AL70" s="22">
        <v>0</v>
      </c>
      <c r="AM70" s="22"/>
    </row>
    <row r="71" spans="1:39" s="21" customFormat="1" ht="15">
      <c r="A71" s="3">
        <v>2080101</v>
      </c>
      <c r="B71" s="3" t="s">
        <v>19</v>
      </c>
      <c r="C71" s="2">
        <v>1500</v>
      </c>
      <c r="D71" s="2"/>
      <c r="E71" s="2"/>
      <c r="F71" s="18"/>
      <c r="G71" s="18"/>
      <c r="H71" s="18"/>
      <c r="I71" s="18"/>
      <c r="J71" s="18"/>
      <c r="K71" s="18"/>
      <c r="L71" s="18"/>
      <c r="M71" s="22"/>
      <c r="N71" s="3"/>
      <c r="O71" s="20"/>
      <c r="P71" s="20"/>
      <c r="Q71" s="22"/>
      <c r="R71" s="24"/>
      <c r="S71" s="24"/>
      <c r="T71" s="24"/>
      <c r="U71" s="22"/>
      <c r="V71" s="24"/>
      <c r="W71" s="24"/>
      <c r="X71" s="22"/>
      <c r="Y71" s="22"/>
      <c r="Z71" s="31"/>
      <c r="AA71" s="22"/>
      <c r="AB71" s="22"/>
      <c r="AC71" s="22">
        <v>1494180</v>
      </c>
      <c r="AD71" s="24">
        <v>124</v>
      </c>
      <c r="AE71" s="24"/>
      <c r="AF71" s="47">
        <v>98</v>
      </c>
      <c r="AG71" s="47">
        <v>97619.76</v>
      </c>
      <c r="AH71" s="24">
        <v>98</v>
      </c>
      <c r="AI71" s="24"/>
      <c r="AJ71" s="24"/>
      <c r="AK71" s="24"/>
      <c r="AL71" s="22">
        <f t="shared" si="0"/>
        <v>79.03225806451613</v>
      </c>
      <c r="AM71" s="22"/>
    </row>
    <row r="72" spans="1:39" s="21" customFormat="1" ht="15">
      <c r="A72" s="3">
        <v>2090101</v>
      </c>
      <c r="B72" s="3" t="s">
        <v>20</v>
      </c>
      <c r="C72" s="2">
        <v>2300</v>
      </c>
      <c r="D72" s="2"/>
      <c r="E72" s="2"/>
      <c r="F72" s="18"/>
      <c r="G72" s="18"/>
      <c r="H72" s="18"/>
      <c r="I72" s="18"/>
      <c r="J72" s="18"/>
      <c r="K72" s="18"/>
      <c r="L72" s="18"/>
      <c r="M72" s="22"/>
      <c r="N72" s="3"/>
      <c r="O72" s="20"/>
      <c r="P72" s="20"/>
      <c r="Q72" s="22"/>
      <c r="R72" s="24"/>
      <c r="S72" s="24"/>
      <c r="T72" s="24"/>
      <c r="U72" s="22"/>
      <c r="V72" s="24"/>
      <c r="W72" s="24"/>
      <c r="X72" s="22"/>
      <c r="Y72" s="22"/>
      <c r="Z72" s="31"/>
      <c r="AA72" s="22"/>
      <c r="AB72" s="22"/>
      <c r="AC72" s="22">
        <v>2168555</v>
      </c>
      <c r="AD72" s="24">
        <v>120</v>
      </c>
      <c r="AE72" s="24"/>
      <c r="AF72" s="47">
        <v>120</v>
      </c>
      <c r="AG72" s="47">
        <v>113142</v>
      </c>
      <c r="AH72" s="24">
        <v>120</v>
      </c>
      <c r="AI72" s="24"/>
      <c r="AJ72" s="24"/>
      <c r="AK72" s="24"/>
      <c r="AL72" s="22">
        <f t="shared" si="0"/>
        <v>100</v>
      </c>
      <c r="AM72" s="22"/>
    </row>
    <row r="73" spans="1:39" s="21" customFormat="1" ht="15">
      <c r="A73" s="3">
        <v>2120101</v>
      </c>
      <c r="B73" s="3" t="s">
        <v>21</v>
      </c>
      <c r="C73" s="2">
        <v>2700</v>
      </c>
      <c r="D73" s="2"/>
      <c r="E73" s="2"/>
      <c r="F73" s="18"/>
      <c r="G73" s="18"/>
      <c r="H73" s="18"/>
      <c r="I73" s="18"/>
      <c r="J73" s="18"/>
      <c r="K73" s="18"/>
      <c r="L73" s="18"/>
      <c r="M73" s="22"/>
      <c r="N73" s="3"/>
      <c r="O73" s="20"/>
      <c r="P73" s="20"/>
      <c r="Q73" s="22"/>
      <c r="R73" s="24"/>
      <c r="S73" s="22"/>
      <c r="T73" s="24"/>
      <c r="U73" s="22"/>
      <c r="V73" s="24"/>
      <c r="W73" s="24"/>
      <c r="X73" s="22"/>
      <c r="Y73" s="22"/>
      <c r="Z73" s="31"/>
      <c r="AA73" s="22"/>
      <c r="AB73" s="22"/>
      <c r="AC73" s="22">
        <v>2971485</v>
      </c>
      <c r="AD73" s="24">
        <v>227</v>
      </c>
      <c r="AE73" s="24"/>
      <c r="AF73" s="47">
        <v>214</v>
      </c>
      <c r="AG73" s="47">
        <v>235517.7</v>
      </c>
      <c r="AH73" s="24">
        <v>214</v>
      </c>
      <c r="AI73" s="24"/>
      <c r="AJ73" s="24"/>
      <c r="AK73" s="24"/>
      <c r="AL73" s="22">
        <f aca="true" t="shared" si="1" ref="AL73:AL117">AH73/AD73*100</f>
        <v>94.27312775330397</v>
      </c>
      <c r="AM73" s="22"/>
    </row>
    <row r="74" spans="1:39" s="21" customFormat="1" ht="15">
      <c r="A74" s="3">
        <v>2130101</v>
      </c>
      <c r="B74" s="3" t="s">
        <v>22</v>
      </c>
      <c r="C74" s="2">
        <v>2000</v>
      </c>
      <c r="D74" s="2"/>
      <c r="E74" s="2"/>
      <c r="F74" s="18"/>
      <c r="G74" s="18"/>
      <c r="H74" s="18"/>
      <c r="I74" s="18"/>
      <c r="J74" s="18"/>
      <c r="K74" s="18"/>
      <c r="L74" s="18"/>
      <c r="M74" s="22"/>
      <c r="N74" s="3"/>
      <c r="O74" s="20"/>
      <c r="P74" s="20"/>
      <c r="Q74" s="22"/>
      <c r="R74" s="24"/>
      <c r="S74" s="24"/>
      <c r="T74" s="24"/>
      <c r="U74" s="22"/>
      <c r="V74" s="24"/>
      <c r="W74" s="24"/>
      <c r="X74" s="22"/>
      <c r="Y74" s="22"/>
      <c r="Z74" s="31"/>
      <c r="AA74" s="22"/>
      <c r="AB74" s="22"/>
      <c r="AC74" s="22">
        <v>1935140</v>
      </c>
      <c r="AD74" s="24">
        <v>100</v>
      </c>
      <c r="AE74" s="24"/>
      <c r="AF74" s="47">
        <v>94</v>
      </c>
      <c r="AG74" s="47">
        <v>90951.58</v>
      </c>
      <c r="AH74" s="24">
        <v>94</v>
      </c>
      <c r="AI74" s="24"/>
      <c r="AJ74" s="24"/>
      <c r="AK74" s="24"/>
      <c r="AL74" s="22">
        <f t="shared" si="1"/>
        <v>94</v>
      </c>
      <c r="AM74" s="22"/>
    </row>
    <row r="75" spans="1:39" s="21" customFormat="1" ht="15">
      <c r="A75" s="3">
        <v>2150101</v>
      </c>
      <c r="B75" s="3" t="s">
        <v>23</v>
      </c>
      <c r="C75" s="2">
        <v>2800</v>
      </c>
      <c r="D75" s="2"/>
      <c r="E75" s="2"/>
      <c r="F75" s="18"/>
      <c r="G75" s="18"/>
      <c r="H75" s="18"/>
      <c r="I75" s="18"/>
      <c r="J75" s="18"/>
      <c r="K75" s="18"/>
      <c r="L75" s="18"/>
      <c r="M75" s="22"/>
      <c r="N75" s="3"/>
      <c r="O75" s="20"/>
      <c r="P75" s="20"/>
      <c r="Q75" s="22"/>
      <c r="R75" s="24"/>
      <c r="S75" s="24"/>
      <c r="T75" s="24"/>
      <c r="U75" s="22"/>
      <c r="V75" s="24"/>
      <c r="W75" s="24"/>
      <c r="X75" s="22"/>
      <c r="Y75" s="22"/>
      <c r="Z75" s="31"/>
      <c r="AA75" s="22"/>
      <c r="AB75" s="22"/>
      <c r="AC75" s="22">
        <v>2708664</v>
      </c>
      <c r="AD75" s="24">
        <v>0</v>
      </c>
      <c r="AE75" s="24"/>
      <c r="AF75" s="47"/>
      <c r="AG75" s="47"/>
      <c r="AH75" s="24">
        <v>0</v>
      </c>
      <c r="AI75" s="24"/>
      <c r="AJ75" s="24"/>
      <c r="AK75" s="24"/>
      <c r="AL75" s="22">
        <v>0</v>
      </c>
      <c r="AM75" s="22"/>
    </row>
    <row r="76" spans="1:39" s="21" customFormat="1" ht="15">
      <c r="A76" s="3">
        <v>2170101</v>
      </c>
      <c r="B76" s="3" t="s">
        <v>24</v>
      </c>
      <c r="C76" s="2">
        <v>1600</v>
      </c>
      <c r="D76" s="2"/>
      <c r="E76" s="2"/>
      <c r="F76" s="18"/>
      <c r="G76" s="18"/>
      <c r="H76" s="18"/>
      <c r="I76" s="18"/>
      <c r="J76" s="18"/>
      <c r="K76" s="18"/>
      <c r="L76" s="18"/>
      <c r="M76" s="22"/>
      <c r="N76" s="3"/>
      <c r="O76" s="20"/>
      <c r="P76" s="20"/>
      <c r="Q76" s="22"/>
      <c r="R76" s="24"/>
      <c r="S76" s="24"/>
      <c r="T76" s="24"/>
      <c r="U76" s="22"/>
      <c r="V76" s="24"/>
      <c r="W76" s="24"/>
      <c r="X76" s="22"/>
      <c r="Y76" s="22"/>
      <c r="Z76" s="31"/>
      <c r="AA76" s="22"/>
      <c r="AB76" s="22"/>
      <c r="AC76" s="22">
        <v>1629488</v>
      </c>
      <c r="AD76" s="24">
        <v>0</v>
      </c>
      <c r="AE76" s="24"/>
      <c r="AF76" s="47"/>
      <c r="AG76" s="47"/>
      <c r="AH76" s="24">
        <v>0</v>
      </c>
      <c r="AI76" s="24"/>
      <c r="AJ76" s="24"/>
      <c r="AK76" s="24"/>
      <c r="AL76" s="22">
        <v>0</v>
      </c>
      <c r="AM76" s="22"/>
    </row>
    <row r="77" spans="1:39" s="21" customFormat="1" ht="15" customHeight="1">
      <c r="A77" s="3">
        <v>2180101</v>
      </c>
      <c r="B77" s="9" t="s">
        <v>25</v>
      </c>
      <c r="C77" s="2">
        <v>5000</v>
      </c>
      <c r="D77" s="2"/>
      <c r="E77" s="2"/>
      <c r="F77" s="18"/>
      <c r="G77" s="18"/>
      <c r="H77" s="18"/>
      <c r="I77" s="18"/>
      <c r="J77" s="18"/>
      <c r="K77" s="18"/>
      <c r="L77" s="18"/>
      <c r="M77" s="22"/>
      <c r="N77" s="3"/>
      <c r="O77" s="20"/>
      <c r="P77" s="20"/>
      <c r="Q77" s="22"/>
      <c r="R77" s="24"/>
      <c r="S77" s="24"/>
      <c r="T77" s="24"/>
      <c r="U77" s="22"/>
      <c r="V77" s="24"/>
      <c r="W77" s="24"/>
      <c r="X77" s="22"/>
      <c r="Y77" s="22"/>
      <c r="Z77" s="31"/>
      <c r="AA77" s="22"/>
      <c r="AB77" s="22"/>
      <c r="AC77" s="22">
        <v>4564600</v>
      </c>
      <c r="AD77" s="24">
        <v>0</v>
      </c>
      <c r="AE77" s="24"/>
      <c r="AF77" s="47"/>
      <c r="AG77" s="47"/>
      <c r="AH77" s="24">
        <v>0</v>
      </c>
      <c r="AI77" s="24"/>
      <c r="AJ77" s="24"/>
      <c r="AK77" s="24"/>
      <c r="AL77" s="22">
        <v>0</v>
      </c>
      <c r="AM77" s="22"/>
    </row>
    <row r="78" spans="1:39" s="21" customFormat="1" ht="15">
      <c r="A78" s="3">
        <v>2190101</v>
      </c>
      <c r="B78" s="3" t="s">
        <v>26</v>
      </c>
      <c r="C78" s="2">
        <v>3000</v>
      </c>
      <c r="D78" s="2"/>
      <c r="E78" s="2"/>
      <c r="F78" s="18"/>
      <c r="G78" s="18"/>
      <c r="H78" s="18"/>
      <c r="I78" s="18"/>
      <c r="J78" s="18"/>
      <c r="K78" s="18"/>
      <c r="L78" s="18"/>
      <c r="M78" s="22"/>
      <c r="N78" s="3"/>
      <c r="O78" s="20"/>
      <c r="P78" s="20"/>
      <c r="Q78" s="22"/>
      <c r="R78" s="24"/>
      <c r="S78" s="24"/>
      <c r="T78" s="24"/>
      <c r="U78" s="22"/>
      <c r="V78" s="24"/>
      <c r="W78" s="24"/>
      <c r="X78" s="22"/>
      <c r="Y78" s="22"/>
      <c r="Z78" s="31"/>
      <c r="AA78" s="22"/>
      <c r="AB78" s="22"/>
      <c r="AC78" s="22">
        <v>2550300</v>
      </c>
      <c r="AD78" s="24">
        <v>0</v>
      </c>
      <c r="AE78" s="24"/>
      <c r="AF78" s="47"/>
      <c r="AG78" s="47"/>
      <c r="AH78" s="24">
        <v>0</v>
      </c>
      <c r="AI78" s="24"/>
      <c r="AJ78" s="24"/>
      <c r="AK78" s="24"/>
      <c r="AL78" s="22">
        <v>0</v>
      </c>
      <c r="AM78" s="22"/>
    </row>
    <row r="79" spans="1:39" s="21" customFormat="1" ht="15">
      <c r="A79" s="3">
        <v>2220101</v>
      </c>
      <c r="B79" s="3" t="s">
        <v>27</v>
      </c>
      <c r="C79" s="2">
        <v>2700</v>
      </c>
      <c r="D79" s="2"/>
      <c r="E79" s="2"/>
      <c r="F79" s="18"/>
      <c r="G79" s="18"/>
      <c r="H79" s="18"/>
      <c r="I79" s="18"/>
      <c r="J79" s="18"/>
      <c r="K79" s="18"/>
      <c r="L79" s="18"/>
      <c r="M79" s="22"/>
      <c r="N79" s="3"/>
      <c r="O79" s="20"/>
      <c r="P79" s="20"/>
      <c r="Q79" s="22"/>
      <c r="R79" s="24"/>
      <c r="S79" s="24"/>
      <c r="T79" s="24"/>
      <c r="U79" s="22"/>
      <c r="V79" s="24"/>
      <c r="W79" s="24"/>
      <c r="X79" s="22"/>
      <c r="Y79" s="22"/>
      <c r="Z79" s="31"/>
      <c r="AA79" s="22"/>
      <c r="AB79" s="22"/>
      <c r="AC79" s="22">
        <v>2205225</v>
      </c>
      <c r="AD79" s="24">
        <v>241</v>
      </c>
      <c r="AE79" s="24"/>
      <c r="AF79" s="47">
        <v>224</v>
      </c>
      <c r="AG79" s="47">
        <v>182952</v>
      </c>
      <c r="AH79" s="24">
        <v>224</v>
      </c>
      <c r="AI79" s="24"/>
      <c r="AJ79" s="24"/>
      <c r="AK79" s="24"/>
      <c r="AL79" s="22">
        <f t="shared" si="1"/>
        <v>92.9460580912863</v>
      </c>
      <c r="AM79" s="22"/>
    </row>
    <row r="80" spans="1:39" s="21" customFormat="1" ht="15">
      <c r="A80" s="3">
        <v>2230101</v>
      </c>
      <c r="B80" s="3" t="s">
        <v>28</v>
      </c>
      <c r="C80" s="2">
        <v>3300</v>
      </c>
      <c r="D80" s="2"/>
      <c r="E80" s="2"/>
      <c r="F80" s="18"/>
      <c r="G80" s="18"/>
      <c r="H80" s="18"/>
      <c r="I80" s="18"/>
      <c r="J80" s="18"/>
      <c r="K80" s="18"/>
      <c r="L80" s="18"/>
      <c r="M80" s="22"/>
      <c r="N80" s="3"/>
      <c r="O80" s="20"/>
      <c r="P80" s="20"/>
      <c r="Q80" s="22"/>
      <c r="R80" s="24"/>
      <c r="S80" s="22"/>
      <c r="T80" s="24"/>
      <c r="U80" s="22"/>
      <c r="V80" s="24"/>
      <c r="W80" s="24"/>
      <c r="X80" s="22"/>
      <c r="Y80" s="22"/>
      <c r="Z80" s="31"/>
      <c r="AA80" s="22"/>
      <c r="AB80" s="22"/>
      <c r="AC80" s="22">
        <v>3111504</v>
      </c>
      <c r="AD80" s="24">
        <v>275</v>
      </c>
      <c r="AE80" s="24"/>
      <c r="AF80" s="47">
        <v>180</v>
      </c>
      <c r="AG80" s="47">
        <v>169718.4</v>
      </c>
      <c r="AH80" s="24">
        <v>180</v>
      </c>
      <c r="AI80" s="24"/>
      <c r="AJ80" s="24"/>
      <c r="AK80" s="24"/>
      <c r="AL80" s="22">
        <f t="shared" si="1"/>
        <v>65.45454545454545</v>
      </c>
      <c r="AM80" s="22"/>
    </row>
    <row r="81" spans="1:39" s="21" customFormat="1" ht="15">
      <c r="A81" s="3">
        <v>2240101</v>
      </c>
      <c r="B81" s="3" t="s">
        <v>29</v>
      </c>
      <c r="C81" s="2">
        <v>2400</v>
      </c>
      <c r="D81" s="2"/>
      <c r="E81" s="2"/>
      <c r="F81" s="18"/>
      <c r="G81" s="18"/>
      <c r="H81" s="18"/>
      <c r="I81" s="18"/>
      <c r="J81" s="18"/>
      <c r="K81" s="18"/>
      <c r="L81" s="18"/>
      <c r="M81" s="22"/>
      <c r="N81" s="3"/>
      <c r="O81" s="20"/>
      <c r="P81" s="20"/>
      <c r="Q81" s="22"/>
      <c r="R81" s="24"/>
      <c r="S81" s="24"/>
      <c r="T81" s="24"/>
      <c r="U81" s="22"/>
      <c r="V81" s="24"/>
      <c r="W81" s="24"/>
      <c r="X81" s="22"/>
      <c r="Y81" s="22"/>
      <c r="Z81" s="31"/>
      <c r="AA81" s="22"/>
      <c r="AB81" s="22"/>
      <c r="AC81" s="22">
        <v>2255592</v>
      </c>
      <c r="AD81" s="24">
        <v>0</v>
      </c>
      <c r="AE81" s="24"/>
      <c r="AF81" s="47"/>
      <c r="AG81" s="47"/>
      <c r="AH81" s="24">
        <v>0</v>
      </c>
      <c r="AI81" s="24"/>
      <c r="AJ81" s="24"/>
      <c r="AK81" s="24"/>
      <c r="AL81" s="22">
        <v>0</v>
      </c>
      <c r="AM81" s="22"/>
    </row>
    <row r="82" spans="1:39" s="21" customFormat="1" ht="15">
      <c r="A82" s="3">
        <v>2250101</v>
      </c>
      <c r="B82" s="3" t="s">
        <v>30</v>
      </c>
      <c r="C82" s="2">
        <v>3000</v>
      </c>
      <c r="D82" s="2"/>
      <c r="E82" s="2"/>
      <c r="F82" s="18"/>
      <c r="G82" s="18"/>
      <c r="H82" s="18"/>
      <c r="I82" s="18"/>
      <c r="J82" s="18"/>
      <c r="K82" s="18"/>
      <c r="L82" s="18"/>
      <c r="M82" s="22"/>
      <c r="N82" s="3"/>
      <c r="O82" s="20"/>
      <c r="P82" s="20"/>
      <c r="Q82" s="22"/>
      <c r="R82" s="24"/>
      <c r="S82" s="24"/>
      <c r="T82" s="24"/>
      <c r="U82" s="22"/>
      <c r="V82" s="24"/>
      <c r="W82" s="24"/>
      <c r="X82" s="22"/>
      <c r="Y82" s="22"/>
      <c r="Z82" s="31"/>
      <c r="AA82" s="22"/>
      <c r="AB82" s="22"/>
      <c r="AC82" s="22">
        <v>2789550</v>
      </c>
      <c r="AD82" s="24">
        <v>0</v>
      </c>
      <c r="AE82" s="24"/>
      <c r="AF82" s="47"/>
      <c r="AG82" s="47"/>
      <c r="AH82" s="24">
        <v>0</v>
      </c>
      <c r="AI82" s="24"/>
      <c r="AJ82" s="24"/>
      <c r="AK82" s="24"/>
      <c r="AL82" s="22">
        <v>0</v>
      </c>
      <c r="AM82" s="22"/>
    </row>
    <row r="83" spans="1:39" s="21" customFormat="1" ht="15">
      <c r="A83" s="3">
        <v>4220101</v>
      </c>
      <c r="B83" s="10" t="s">
        <v>31</v>
      </c>
      <c r="C83" s="2">
        <v>7500</v>
      </c>
      <c r="D83" s="2"/>
      <c r="E83" s="2"/>
      <c r="F83" s="18"/>
      <c r="G83" s="18"/>
      <c r="H83" s="18"/>
      <c r="I83" s="18"/>
      <c r="J83" s="18"/>
      <c r="K83" s="18"/>
      <c r="L83" s="18"/>
      <c r="M83" s="22"/>
      <c r="N83" s="3"/>
      <c r="O83" s="20"/>
      <c r="P83" s="20"/>
      <c r="Q83" s="22"/>
      <c r="R83" s="24"/>
      <c r="S83" s="22"/>
      <c r="T83" s="24"/>
      <c r="U83" s="22"/>
      <c r="V83" s="24"/>
      <c r="W83" s="24"/>
      <c r="X83" s="22"/>
      <c r="Y83" s="22"/>
      <c r="Z83" s="31"/>
      <c r="AA83" s="22"/>
      <c r="AB83" s="22"/>
      <c r="AC83" s="22">
        <v>7013925</v>
      </c>
      <c r="AD83" s="24">
        <v>625</v>
      </c>
      <c r="AE83" s="24"/>
      <c r="AF83" s="47">
        <v>77</v>
      </c>
      <c r="AG83" s="47">
        <v>72009.63</v>
      </c>
      <c r="AH83" s="24">
        <v>77</v>
      </c>
      <c r="AI83" s="24"/>
      <c r="AJ83" s="24"/>
      <c r="AK83" s="24"/>
      <c r="AL83" s="22">
        <f t="shared" si="1"/>
        <v>12.32</v>
      </c>
      <c r="AM83" s="22"/>
    </row>
    <row r="84" spans="1:39" s="21" customFormat="1" ht="15">
      <c r="A84" s="3">
        <v>2270101</v>
      </c>
      <c r="B84" s="3" t="s">
        <v>32</v>
      </c>
      <c r="C84" s="2">
        <v>1300</v>
      </c>
      <c r="D84" s="2"/>
      <c r="E84" s="2"/>
      <c r="F84" s="18"/>
      <c r="G84" s="18"/>
      <c r="H84" s="18"/>
      <c r="I84" s="18"/>
      <c r="J84" s="18"/>
      <c r="K84" s="18"/>
      <c r="L84" s="18"/>
      <c r="M84" s="22"/>
      <c r="N84" s="3"/>
      <c r="O84" s="20"/>
      <c r="P84" s="20"/>
      <c r="Q84" s="22"/>
      <c r="R84" s="24"/>
      <c r="S84" s="24"/>
      <c r="T84" s="24"/>
      <c r="U84" s="22"/>
      <c r="V84" s="24"/>
      <c r="W84" s="24"/>
      <c r="X84" s="22"/>
      <c r="Y84" s="22"/>
      <c r="Z84" s="31"/>
      <c r="AA84" s="22"/>
      <c r="AB84" s="22"/>
      <c r="AC84" s="22">
        <v>1337973</v>
      </c>
      <c r="AD84" s="24">
        <v>0</v>
      </c>
      <c r="AE84" s="24"/>
      <c r="AF84" s="47"/>
      <c r="AG84" s="47"/>
      <c r="AH84" s="24">
        <v>0</v>
      </c>
      <c r="AI84" s="24"/>
      <c r="AJ84" s="24"/>
      <c r="AK84" s="24"/>
      <c r="AL84" s="22">
        <v>0</v>
      </c>
      <c r="AM84" s="22"/>
    </row>
    <row r="85" spans="1:39" s="21" customFormat="1" ht="15">
      <c r="A85" s="3">
        <v>2300101</v>
      </c>
      <c r="B85" s="3" t="s">
        <v>33</v>
      </c>
      <c r="C85" s="2">
        <v>3000</v>
      </c>
      <c r="D85" s="2"/>
      <c r="E85" s="2"/>
      <c r="F85" s="18"/>
      <c r="G85" s="18"/>
      <c r="H85" s="18"/>
      <c r="I85" s="18"/>
      <c r="J85" s="18"/>
      <c r="K85" s="18"/>
      <c r="L85" s="18"/>
      <c r="M85" s="22"/>
      <c r="N85" s="3"/>
      <c r="O85" s="20"/>
      <c r="P85" s="20"/>
      <c r="Q85" s="22"/>
      <c r="R85" s="24"/>
      <c r="S85" s="24"/>
      <c r="T85" s="24"/>
      <c r="U85" s="22"/>
      <c r="V85" s="24"/>
      <c r="W85" s="24"/>
      <c r="X85" s="22"/>
      <c r="Y85" s="22"/>
      <c r="Z85" s="31"/>
      <c r="AA85" s="22"/>
      <c r="AB85" s="22"/>
      <c r="AC85" s="22">
        <v>2914140</v>
      </c>
      <c r="AD85" s="24">
        <v>212</v>
      </c>
      <c r="AE85" s="24"/>
      <c r="AF85" s="47">
        <v>50</v>
      </c>
      <c r="AG85" s="47">
        <v>48569</v>
      </c>
      <c r="AH85" s="24">
        <v>50</v>
      </c>
      <c r="AI85" s="24"/>
      <c r="AJ85" s="24"/>
      <c r="AK85" s="24"/>
      <c r="AL85" s="22">
        <f t="shared" si="1"/>
        <v>23.58490566037736</v>
      </c>
      <c r="AM85" s="22"/>
    </row>
    <row r="86" spans="1:39" s="21" customFormat="1" ht="15">
      <c r="A86" s="3">
        <v>2310101</v>
      </c>
      <c r="B86" s="3" t="s">
        <v>34</v>
      </c>
      <c r="C86" s="2">
        <v>4000</v>
      </c>
      <c r="D86" s="2"/>
      <c r="E86" s="2"/>
      <c r="F86" s="18"/>
      <c r="G86" s="18"/>
      <c r="H86" s="18"/>
      <c r="I86" s="18"/>
      <c r="J86" s="18"/>
      <c r="K86" s="18"/>
      <c r="L86" s="18"/>
      <c r="M86" s="22"/>
      <c r="N86" s="3"/>
      <c r="O86" s="20"/>
      <c r="P86" s="20"/>
      <c r="Q86" s="22"/>
      <c r="R86" s="24"/>
      <c r="S86" s="24"/>
      <c r="T86" s="24"/>
      <c r="U86" s="22"/>
      <c r="V86" s="24"/>
      <c r="W86" s="24"/>
      <c r="X86" s="22"/>
      <c r="Y86" s="22"/>
      <c r="Z86" s="31"/>
      <c r="AA86" s="22"/>
      <c r="AB86" s="22"/>
      <c r="AC86" s="22">
        <v>3795520</v>
      </c>
      <c r="AD86" s="24">
        <v>0</v>
      </c>
      <c r="AE86" s="24"/>
      <c r="AF86" s="47">
        <v>26</v>
      </c>
      <c r="AG86" s="47">
        <v>24670.88</v>
      </c>
      <c r="AH86" s="24">
        <v>26</v>
      </c>
      <c r="AI86" s="24"/>
      <c r="AJ86" s="24"/>
      <c r="AK86" s="24"/>
      <c r="AL86" s="22">
        <v>0</v>
      </c>
      <c r="AM86" s="22"/>
    </row>
    <row r="87" spans="1:39" s="21" customFormat="1" ht="15">
      <c r="A87" s="3">
        <v>4240101</v>
      </c>
      <c r="B87" s="3" t="s">
        <v>35</v>
      </c>
      <c r="C87" s="2">
        <v>6700</v>
      </c>
      <c r="D87" s="2"/>
      <c r="E87" s="2"/>
      <c r="F87" s="18"/>
      <c r="G87" s="18"/>
      <c r="H87" s="18"/>
      <c r="I87" s="18"/>
      <c r="J87" s="18"/>
      <c r="K87" s="18"/>
      <c r="L87" s="18"/>
      <c r="M87" s="22"/>
      <c r="N87" s="3"/>
      <c r="O87" s="20"/>
      <c r="P87" s="20"/>
      <c r="Q87" s="22"/>
      <c r="R87" s="24"/>
      <c r="S87" s="24"/>
      <c r="T87" s="24"/>
      <c r="U87" s="22"/>
      <c r="V87" s="24"/>
      <c r="W87" s="24"/>
      <c r="X87" s="22"/>
      <c r="Y87" s="22"/>
      <c r="Z87" s="31"/>
      <c r="AA87" s="22"/>
      <c r="AB87" s="22"/>
      <c r="AC87" s="22">
        <v>5753759</v>
      </c>
      <c r="AD87" s="24">
        <v>576</v>
      </c>
      <c r="AE87" s="24"/>
      <c r="AF87" s="47">
        <v>194</v>
      </c>
      <c r="AG87" s="47">
        <v>166601.38</v>
      </c>
      <c r="AH87" s="24">
        <v>194</v>
      </c>
      <c r="AI87" s="24"/>
      <c r="AJ87" s="24"/>
      <c r="AK87" s="24"/>
      <c r="AL87" s="22">
        <f t="shared" si="1"/>
        <v>33.68055555555556</v>
      </c>
      <c r="AM87" s="22"/>
    </row>
    <row r="88" spans="1:39" s="21" customFormat="1" ht="15">
      <c r="A88" s="3">
        <v>2330101</v>
      </c>
      <c r="B88" s="3" t="s">
        <v>36</v>
      </c>
      <c r="C88" s="2">
        <v>1200</v>
      </c>
      <c r="D88" s="2"/>
      <c r="E88" s="2"/>
      <c r="F88" s="18"/>
      <c r="G88" s="18"/>
      <c r="H88" s="18"/>
      <c r="I88" s="18"/>
      <c r="J88" s="18"/>
      <c r="K88" s="18"/>
      <c r="L88" s="18"/>
      <c r="M88" s="22"/>
      <c r="N88" s="3"/>
      <c r="O88" s="20"/>
      <c r="P88" s="20"/>
      <c r="Q88" s="22"/>
      <c r="R88" s="24"/>
      <c r="S88" s="24"/>
      <c r="T88" s="24"/>
      <c r="U88" s="22"/>
      <c r="V88" s="24"/>
      <c r="W88" s="24"/>
      <c r="X88" s="22"/>
      <c r="Y88" s="22"/>
      <c r="Z88" s="31"/>
      <c r="AA88" s="22"/>
      <c r="AB88" s="22"/>
      <c r="AC88" s="22">
        <v>1230564</v>
      </c>
      <c r="AD88" s="24">
        <v>0</v>
      </c>
      <c r="AE88" s="24"/>
      <c r="AF88" s="47"/>
      <c r="AG88" s="47"/>
      <c r="AH88" s="24">
        <v>0</v>
      </c>
      <c r="AI88" s="24"/>
      <c r="AJ88" s="24"/>
      <c r="AK88" s="24"/>
      <c r="AL88" s="22">
        <v>0</v>
      </c>
      <c r="AM88" s="22"/>
    </row>
    <row r="89" spans="1:39" s="21" customFormat="1" ht="15">
      <c r="A89" s="3">
        <v>2340101</v>
      </c>
      <c r="B89" s="3" t="s">
        <v>37</v>
      </c>
      <c r="C89" s="2">
        <v>3500</v>
      </c>
      <c r="D89" s="2"/>
      <c r="E89" s="2"/>
      <c r="F89" s="18"/>
      <c r="G89" s="18"/>
      <c r="H89" s="18"/>
      <c r="I89" s="18"/>
      <c r="J89" s="18"/>
      <c r="K89" s="18"/>
      <c r="L89" s="18"/>
      <c r="M89" s="22"/>
      <c r="N89" s="3"/>
      <c r="O89" s="20"/>
      <c r="P89" s="20"/>
      <c r="Q89" s="22"/>
      <c r="R89" s="24"/>
      <c r="S89" s="24"/>
      <c r="T89" s="24"/>
      <c r="U89" s="22"/>
      <c r="V89" s="24"/>
      <c r="W89" s="24"/>
      <c r="X89" s="22"/>
      <c r="Y89" s="22"/>
      <c r="Z89" s="31"/>
      <c r="AA89" s="22"/>
      <c r="AB89" s="22"/>
      <c r="AC89" s="22">
        <v>3404380</v>
      </c>
      <c r="AD89" s="24">
        <v>0</v>
      </c>
      <c r="AE89" s="24"/>
      <c r="AF89" s="47"/>
      <c r="AG89" s="47"/>
      <c r="AH89" s="24">
        <v>0</v>
      </c>
      <c r="AI89" s="24"/>
      <c r="AJ89" s="24"/>
      <c r="AK89" s="24"/>
      <c r="AL89" s="22">
        <v>0</v>
      </c>
      <c r="AM89" s="22"/>
    </row>
    <row r="90" spans="1:39" s="21" customFormat="1" ht="15">
      <c r="A90" s="3">
        <v>2350101</v>
      </c>
      <c r="B90" s="3" t="s">
        <v>38</v>
      </c>
      <c r="C90" s="2">
        <v>3500</v>
      </c>
      <c r="D90" s="2"/>
      <c r="E90" s="2"/>
      <c r="F90" s="18"/>
      <c r="G90" s="18"/>
      <c r="H90" s="18"/>
      <c r="I90" s="18"/>
      <c r="J90" s="18"/>
      <c r="K90" s="18"/>
      <c r="L90" s="18"/>
      <c r="M90" s="22"/>
      <c r="N90" s="3"/>
      <c r="O90" s="20"/>
      <c r="P90" s="20"/>
      <c r="Q90" s="22"/>
      <c r="R90" s="24"/>
      <c r="S90" s="24"/>
      <c r="T90" s="24"/>
      <c r="U90" s="22"/>
      <c r="V90" s="24"/>
      <c r="W90" s="24"/>
      <c r="X90" s="22"/>
      <c r="Y90" s="22"/>
      <c r="Z90" s="31"/>
      <c r="AA90" s="22"/>
      <c r="AB90" s="22"/>
      <c r="AC90" s="22">
        <v>2967895</v>
      </c>
      <c r="AD90" s="24">
        <v>246</v>
      </c>
      <c r="AE90" s="24"/>
      <c r="AF90" s="47">
        <v>267</v>
      </c>
      <c r="AG90" s="47">
        <v>226407.99</v>
      </c>
      <c r="AH90" s="24">
        <v>267</v>
      </c>
      <c r="AI90" s="24"/>
      <c r="AJ90" s="24"/>
      <c r="AK90" s="24"/>
      <c r="AL90" s="22">
        <f t="shared" si="1"/>
        <v>108.53658536585367</v>
      </c>
      <c r="AM90" s="22"/>
    </row>
    <row r="91" spans="1:39" s="21" customFormat="1" ht="15">
      <c r="A91" s="3">
        <v>2360101</v>
      </c>
      <c r="B91" s="3" t="s">
        <v>39</v>
      </c>
      <c r="C91" s="2">
        <v>8000</v>
      </c>
      <c r="D91" s="2"/>
      <c r="E91" s="2"/>
      <c r="F91" s="18"/>
      <c r="G91" s="18"/>
      <c r="H91" s="18"/>
      <c r="I91" s="18"/>
      <c r="J91" s="18"/>
      <c r="K91" s="18"/>
      <c r="L91" s="18"/>
      <c r="M91" s="22"/>
      <c r="N91" s="3"/>
      <c r="O91" s="20"/>
      <c r="P91" s="20"/>
      <c r="Q91" s="22"/>
      <c r="R91" s="24"/>
      <c r="S91" s="24"/>
      <c r="T91" s="24"/>
      <c r="U91" s="22"/>
      <c r="V91" s="24"/>
      <c r="W91" s="24"/>
      <c r="X91" s="22"/>
      <c r="Y91" s="22"/>
      <c r="Z91" s="31"/>
      <c r="AA91" s="22"/>
      <c r="AB91" s="22"/>
      <c r="AC91" s="22">
        <v>7623040</v>
      </c>
      <c r="AD91" s="24">
        <v>720</v>
      </c>
      <c r="AE91" s="24"/>
      <c r="AF91" s="47">
        <v>50</v>
      </c>
      <c r="AG91" s="47">
        <v>47644</v>
      </c>
      <c r="AH91" s="24">
        <v>50</v>
      </c>
      <c r="AI91" s="24"/>
      <c r="AJ91" s="24"/>
      <c r="AK91" s="24"/>
      <c r="AL91" s="22">
        <f t="shared" si="1"/>
        <v>6.944444444444445</v>
      </c>
      <c r="AM91" s="22"/>
    </row>
    <row r="92" spans="1:39" s="21" customFormat="1" ht="15">
      <c r="A92" s="3">
        <v>2400101</v>
      </c>
      <c r="B92" s="3" t="s">
        <v>40</v>
      </c>
      <c r="C92" s="2">
        <v>1700</v>
      </c>
      <c r="D92" s="2"/>
      <c r="E92" s="2"/>
      <c r="F92" s="18"/>
      <c r="G92" s="18"/>
      <c r="H92" s="18"/>
      <c r="I92" s="18"/>
      <c r="J92" s="18"/>
      <c r="K92" s="18"/>
      <c r="L92" s="18"/>
      <c r="M92" s="22"/>
      <c r="N92" s="3"/>
      <c r="O92" s="20"/>
      <c r="P92" s="20"/>
      <c r="Q92" s="22"/>
      <c r="R92" s="24"/>
      <c r="S92" s="24"/>
      <c r="T92" s="24"/>
      <c r="U92" s="22"/>
      <c r="V92" s="24"/>
      <c r="W92" s="24"/>
      <c r="X92" s="22"/>
      <c r="Y92" s="22"/>
      <c r="Z92" s="31"/>
      <c r="AA92" s="22"/>
      <c r="AB92" s="22"/>
      <c r="AC92" s="22">
        <v>1944103</v>
      </c>
      <c r="AD92" s="24">
        <v>0</v>
      </c>
      <c r="AE92" s="24"/>
      <c r="AF92" s="47"/>
      <c r="AG92" s="47"/>
      <c r="AH92" s="24">
        <v>0</v>
      </c>
      <c r="AI92" s="24"/>
      <c r="AJ92" s="24"/>
      <c r="AK92" s="24"/>
      <c r="AL92" s="22">
        <v>0</v>
      </c>
      <c r="AM92" s="22"/>
    </row>
    <row r="93" spans="1:39" s="21" customFormat="1" ht="15">
      <c r="A93" s="3">
        <v>2410101</v>
      </c>
      <c r="B93" s="3" t="s">
        <v>41</v>
      </c>
      <c r="C93" s="2">
        <v>6800</v>
      </c>
      <c r="D93" s="2"/>
      <c r="E93" s="2"/>
      <c r="F93" s="18"/>
      <c r="G93" s="18"/>
      <c r="H93" s="18"/>
      <c r="I93" s="18"/>
      <c r="J93" s="18"/>
      <c r="K93" s="18"/>
      <c r="L93" s="18"/>
      <c r="M93" s="22"/>
      <c r="N93" s="3"/>
      <c r="O93" s="20"/>
      <c r="P93" s="20"/>
      <c r="Q93" s="22"/>
      <c r="R93" s="24"/>
      <c r="S93" s="24"/>
      <c r="T93" s="24"/>
      <c r="U93" s="22"/>
      <c r="V93" s="24"/>
      <c r="W93" s="24"/>
      <c r="X93" s="22"/>
      <c r="Y93" s="22"/>
      <c r="Z93" s="31"/>
      <c r="AA93" s="22"/>
      <c r="AB93" s="22"/>
      <c r="AC93" s="22">
        <v>6943004</v>
      </c>
      <c r="AD93" s="24">
        <v>566</v>
      </c>
      <c r="AE93" s="24"/>
      <c r="AF93" s="47">
        <v>716</v>
      </c>
      <c r="AG93" s="47">
        <v>731057.48</v>
      </c>
      <c r="AH93" s="24">
        <v>716</v>
      </c>
      <c r="AI93" s="24"/>
      <c r="AJ93" s="24"/>
      <c r="AK93" s="24"/>
      <c r="AL93" s="22">
        <f t="shared" si="1"/>
        <v>126.50176678445231</v>
      </c>
      <c r="AM93" s="22"/>
    </row>
    <row r="94" spans="1:39" s="21" customFormat="1" ht="15">
      <c r="A94" s="3">
        <v>2420101</v>
      </c>
      <c r="B94" s="3" t="s">
        <v>42</v>
      </c>
      <c r="C94" s="2">
        <v>3500</v>
      </c>
      <c r="D94" s="2"/>
      <c r="E94" s="2"/>
      <c r="F94" s="18"/>
      <c r="G94" s="18"/>
      <c r="H94" s="18"/>
      <c r="I94" s="18"/>
      <c r="J94" s="18"/>
      <c r="K94" s="18"/>
      <c r="L94" s="18"/>
      <c r="M94" s="22"/>
      <c r="N94" s="3"/>
      <c r="O94" s="20"/>
      <c r="P94" s="20"/>
      <c r="Q94" s="22"/>
      <c r="R94" s="24"/>
      <c r="S94" s="24"/>
      <c r="T94" s="24"/>
      <c r="U94" s="22"/>
      <c r="V94" s="24"/>
      <c r="W94" s="24"/>
      <c r="X94" s="22"/>
      <c r="Y94" s="22"/>
      <c r="Z94" s="31"/>
      <c r="AA94" s="22"/>
      <c r="AB94" s="22"/>
      <c r="AC94" s="22">
        <v>3260845</v>
      </c>
      <c r="AD94" s="24">
        <v>150</v>
      </c>
      <c r="AE94" s="24"/>
      <c r="AF94" s="47">
        <v>169</v>
      </c>
      <c r="AG94" s="47">
        <v>157452.23</v>
      </c>
      <c r="AH94" s="24">
        <v>169</v>
      </c>
      <c r="AI94" s="24"/>
      <c r="AJ94" s="24"/>
      <c r="AK94" s="24"/>
      <c r="AL94" s="22">
        <f t="shared" si="1"/>
        <v>112.66666666666667</v>
      </c>
      <c r="AM94" s="22"/>
    </row>
    <row r="95" spans="1:39" s="21" customFormat="1" ht="15">
      <c r="A95" s="3">
        <v>2440101</v>
      </c>
      <c r="B95" s="3" t="s">
        <v>43</v>
      </c>
      <c r="C95" s="2">
        <v>2900</v>
      </c>
      <c r="D95" s="2"/>
      <c r="E95" s="2"/>
      <c r="F95" s="18"/>
      <c r="G95" s="18"/>
      <c r="H95" s="18"/>
      <c r="I95" s="18"/>
      <c r="J95" s="18"/>
      <c r="K95" s="18"/>
      <c r="L95" s="18"/>
      <c r="M95" s="22"/>
      <c r="N95" s="3"/>
      <c r="O95" s="20"/>
      <c r="P95" s="20"/>
      <c r="Q95" s="22"/>
      <c r="R95" s="24"/>
      <c r="S95" s="24"/>
      <c r="T95" s="24"/>
      <c r="U95" s="22"/>
      <c r="V95" s="24"/>
      <c r="W95" s="24"/>
      <c r="X95" s="22"/>
      <c r="Y95" s="22"/>
      <c r="Z95" s="31"/>
      <c r="AA95" s="22"/>
      <c r="AB95" s="22"/>
      <c r="AC95" s="22">
        <v>2610319</v>
      </c>
      <c r="AD95" s="24">
        <v>0</v>
      </c>
      <c r="AE95" s="24"/>
      <c r="AF95" s="47"/>
      <c r="AG95" s="47"/>
      <c r="AH95" s="24">
        <v>0</v>
      </c>
      <c r="AI95" s="24"/>
      <c r="AJ95" s="24"/>
      <c r="AK95" s="24"/>
      <c r="AL95" s="22">
        <v>0</v>
      </c>
      <c r="AM95" s="22"/>
    </row>
    <row r="96" spans="1:39" s="21" customFormat="1" ht="15">
      <c r="A96" s="3">
        <v>2450101</v>
      </c>
      <c r="B96" s="3" t="s">
        <v>44</v>
      </c>
      <c r="C96" s="2">
        <v>3200</v>
      </c>
      <c r="D96" s="2"/>
      <c r="E96" s="2"/>
      <c r="F96" s="18"/>
      <c r="G96" s="18"/>
      <c r="H96" s="18"/>
      <c r="I96" s="18"/>
      <c r="J96" s="18"/>
      <c r="K96" s="18"/>
      <c r="L96" s="18"/>
      <c r="M96" s="22"/>
      <c r="N96" s="3"/>
      <c r="O96" s="20"/>
      <c r="P96" s="20"/>
      <c r="Q96" s="22"/>
      <c r="R96" s="24"/>
      <c r="S96" s="24"/>
      <c r="T96" s="24"/>
      <c r="U96" s="22"/>
      <c r="V96" s="24"/>
      <c r="W96" s="24"/>
      <c r="X96" s="22"/>
      <c r="Y96" s="22"/>
      <c r="Z96" s="31"/>
      <c r="AA96" s="22"/>
      <c r="AB96" s="22"/>
      <c r="AC96" s="22">
        <v>2949472</v>
      </c>
      <c r="AD96" s="24">
        <v>400</v>
      </c>
      <c r="AE96" s="24"/>
      <c r="AF96" s="47">
        <v>403</v>
      </c>
      <c r="AG96" s="47">
        <v>371449.13</v>
      </c>
      <c r="AH96" s="24">
        <v>403</v>
      </c>
      <c r="AI96" s="24"/>
      <c r="AJ96" s="24"/>
      <c r="AK96" s="24"/>
      <c r="AL96" s="22">
        <f t="shared" si="1"/>
        <v>100.75</v>
      </c>
      <c r="AM96" s="22"/>
    </row>
    <row r="97" spans="1:39" s="21" customFormat="1" ht="15">
      <c r="A97" s="3">
        <v>2470101</v>
      </c>
      <c r="B97" s="3" t="s">
        <v>45</v>
      </c>
      <c r="C97" s="2">
        <v>1700</v>
      </c>
      <c r="D97" s="2"/>
      <c r="E97" s="2"/>
      <c r="F97" s="18"/>
      <c r="G97" s="18"/>
      <c r="H97" s="18"/>
      <c r="I97" s="18"/>
      <c r="J97" s="18"/>
      <c r="K97" s="18"/>
      <c r="L97" s="18"/>
      <c r="M97" s="22"/>
      <c r="N97" s="3"/>
      <c r="O97" s="20"/>
      <c r="P97" s="20"/>
      <c r="Q97" s="22"/>
      <c r="R97" s="24"/>
      <c r="S97" s="24"/>
      <c r="T97" s="24"/>
      <c r="U97" s="22"/>
      <c r="V97" s="24"/>
      <c r="W97" s="24"/>
      <c r="X97" s="22"/>
      <c r="Y97" s="22"/>
      <c r="Z97" s="31"/>
      <c r="AA97" s="22"/>
      <c r="AB97" s="22"/>
      <c r="AC97" s="22">
        <v>1588565</v>
      </c>
      <c r="AD97" s="24">
        <v>0</v>
      </c>
      <c r="AE97" s="24"/>
      <c r="AF97" s="47"/>
      <c r="AG97" s="47"/>
      <c r="AH97" s="24">
        <v>0</v>
      </c>
      <c r="AI97" s="24"/>
      <c r="AJ97" s="24"/>
      <c r="AK97" s="24"/>
      <c r="AL97" s="22">
        <v>0</v>
      </c>
      <c r="AM97" s="22"/>
    </row>
    <row r="98" spans="1:39" s="21" customFormat="1" ht="15">
      <c r="A98" s="3">
        <v>2480101</v>
      </c>
      <c r="B98" s="3" t="s">
        <v>46</v>
      </c>
      <c r="C98" s="2">
        <v>2000</v>
      </c>
      <c r="D98" s="2"/>
      <c r="E98" s="2"/>
      <c r="F98" s="18"/>
      <c r="G98" s="18"/>
      <c r="H98" s="18"/>
      <c r="I98" s="18"/>
      <c r="J98" s="18"/>
      <c r="K98" s="18"/>
      <c r="L98" s="18"/>
      <c r="M98" s="22"/>
      <c r="N98" s="3"/>
      <c r="O98" s="20"/>
      <c r="P98" s="20"/>
      <c r="Q98" s="22"/>
      <c r="R98" s="24"/>
      <c r="S98" s="24"/>
      <c r="T98" s="24"/>
      <c r="U98" s="22"/>
      <c r="V98" s="24"/>
      <c r="W98" s="24"/>
      <c r="X98" s="22"/>
      <c r="Y98" s="22"/>
      <c r="Z98" s="31"/>
      <c r="AA98" s="22"/>
      <c r="AB98" s="22"/>
      <c r="AC98" s="22">
        <v>2151060</v>
      </c>
      <c r="AD98" s="24">
        <v>0</v>
      </c>
      <c r="AE98" s="24"/>
      <c r="AF98" s="47">
        <v>51</v>
      </c>
      <c r="AG98" s="47">
        <v>54852.03</v>
      </c>
      <c r="AH98" s="24">
        <v>51</v>
      </c>
      <c r="AI98" s="24"/>
      <c r="AJ98" s="24"/>
      <c r="AK98" s="24"/>
      <c r="AL98" s="22">
        <v>0</v>
      </c>
      <c r="AM98" s="22"/>
    </row>
    <row r="99" spans="1:39" s="21" customFormat="1" ht="15">
      <c r="A99" s="3">
        <v>4330101</v>
      </c>
      <c r="B99" s="3" t="s">
        <v>47</v>
      </c>
      <c r="C99" s="2">
        <v>9700</v>
      </c>
      <c r="D99" s="2"/>
      <c r="E99" s="2"/>
      <c r="F99" s="18"/>
      <c r="G99" s="18"/>
      <c r="H99" s="18"/>
      <c r="I99" s="18"/>
      <c r="J99" s="18"/>
      <c r="K99" s="18"/>
      <c r="L99" s="18"/>
      <c r="M99" s="22"/>
      <c r="N99" s="3"/>
      <c r="O99" s="20"/>
      <c r="P99" s="20"/>
      <c r="Q99" s="22"/>
      <c r="R99" s="24"/>
      <c r="S99" s="24"/>
      <c r="T99" s="24"/>
      <c r="U99" s="22"/>
      <c r="V99" s="24"/>
      <c r="W99" s="24"/>
      <c r="X99" s="22"/>
      <c r="Y99" s="22"/>
      <c r="Z99" s="31"/>
      <c r="AA99" s="22"/>
      <c r="AB99" s="22"/>
      <c r="AC99" s="22">
        <v>8077966</v>
      </c>
      <c r="AD99" s="24">
        <v>808</v>
      </c>
      <c r="AE99" s="24"/>
      <c r="AF99" s="47">
        <v>723</v>
      </c>
      <c r="AG99" s="47">
        <v>602099.94</v>
      </c>
      <c r="AH99" s="24">
        <v>723</v>
      </c>
      <c r="AI99" s="24"/>
      <c r="AJ99" s="24"/>
      <c r="AK99" s="24"/>
      <c r="AL99" s="22">
        <f t="shared" si="1"/>
        <v>89.48019801980197</v>
      </c>
      <c r="AM99" s="22"/>
    </row>
    <row r="100" spans="1:39" s="21" customFormat="1" ht="15">
      <c r="A100" s="3">
        <v>2510101</v>
      </c>
      <c r="B100" s="3" t="s">
        <v>48</v>
      </c>
      <c r="C100" s="2">
        <v>4700</v>
      </c>
      <c r="D100" s="2"/>
      <c r="E100" s="2"/>
      <c r="F100" s="18"/>
      <c r="G100" s="18"/>
      <c r="H100" s="18"/>
      <c r="I100" s="18"/>
      <c r="J100" s="18"/>
      <c r="K100" s="18"/>
      <c r="L100" s="18"/>
      <c r="M100" s="22"/>
      <c r="N100" s="3"/>
      <c r="O100" s="20"/>
      <c r="P100" s="20"/>
      <c r="Q100" s="22"/>
      <c r="R100" s="24"/>
      <c r="S100" s="24"/>
      <c r="T100" s="24"/>
      <c r="U100" s="22"/>
      <c r="V100" s="24"/>
      <c r="W100" s="24"/>
      <c r="X100" s="22"/>
      <c r="Y100" s="22"/>
      <c r="Z100" s="31"/>
      <c r="AA100" s="22"/>
      <c r="AB100" s="22"/>
      <c r="AC100" s="22">
        <v>4822106</v>
      </c>
      <c r="AD100" s="24">
        <v>392</v>
      </c>
      <c r="AE100" s="24"/>
      <c r="AF100" s="47"/>
      <c r="AG100" s="47"/>
      <c r="AH100" s="24">
        <v>0</v>
      </c>
      <c r="AI100" s="24"/>
      <c r="AJ100" s="24"/>
      <c r="AK100" s="24"/>
      <c r="AL100" s="22">
        <f t="shared" si="1"/>
        <v>0</v>
      </c>
      <c r="AM100" s="22"/>
    </row>
    <row r="101" spans="1:39" s="21" customFormat="1" ht="15">
      <c r="A101" s="3">
        <v>2520101</v>
      </c>
      <c r="B101" s="3" t="s">
        <v>49</v>
      </c>
      <c r="C101" s="2">
        <v>600</v>
      </c>
      <c r="D101" s="2"/>
      <c r="E101" s="2"/>
      <c r="F101" s="18"/>
      <c r="G101" s="18"/>
      <c r="H101" s="18"/>
      <c r="I101" s="18"/>
      <c r="J101" s="18"/>
      <c r="K101" s="18"/>
      <c r="L101" s="18"/>
      <c r="M101" s="22"/>
      <c r="N101" s="3"/>
      <c r="O101" s="20"/>
      <c r="P101" s="20"/>
      <c r="Q101" s="22"/>
      <c r="R101" s="24"/>
      <c r="S101" s="24"/>
      <c r="T101" s="24"/>
      <c r="U101" s="22"/>
      <c r="V101" s="24"/>
      <c r="W101" s="24"/>
      <c r="X101" s="22"/>
      <c r="Y101" s="22"/>
      <c r="Z101" s="31"/>
      <c r="AA101" s="22"/>
      <c r="AB101" s="22"/>
      <c r="AC101" s="22">
        <v>636888</v>
      </c>
      <c r="AD101" s="24">
        <v>0</v>
      </c>
      <c r="AE101" s="24"/>
      <c r="AF101" s="47"/>
      <c r="AG101" s="47"/>
      <c r="AH101" s="24">
        <v>0</v>
      </c>
      <c r="AI101" s="24"/>
      <c r="AJ101" s="24"/>
      <c r="AK101" s="24"/>
      <c r="AL101" s="22">
        <v>0</v>
      </c>
      <c r="AM101" s="22"/>
    </row>
    <row r="102" spans="1:39" s="21" customFormat="1" ht="25.5" customHeight="1" hidden="1">
      <c r="A102" s="297" t="s">
        <v>97</v>
      </c>
      <c r="B102" s="298" t="s">
        <v>0</v>
      </c>
      <c r="C102" s="328"/>
      <c r="D102" s="328"/>
      <c r="E102" s="328"/>
      <c r="F102" s="324"/>
      <c r="G102" s="37"/>
      <c r="H102" s="324"/>
      <c r="I102" s="324"/>
      <c r="J102" s="324"/>
      <c r="K102" s="324"/>
      <c r="L102" s="324"/>
      <c r="M102" s="24"/>
      <c r="N102" s="24"/>
      <c r="O102" s="298"/>
      <c r="P102" s="298"/>
      <c r="Q102" s="330"/>
      <c r="R102" s="24"/>
      <c r="S102" s="24"/>
      <c r="T102" s="298"/>
      <c r="U102" s="331"/>
      <c r="V102" s="298"/>
      <c r="W102" s="36"/>
      <c r="X102" s="36"/>
      <c r="Y102" s="324"/>
      <c r="Z102" s="326"/>
      <c r="AA102" s="324"/>
      <c r="AB102" s="22"/>
      <c r="AC102" s="22"/>
      <c r="AD102" s="24"/>
      <c r="AE102" s="24"/>
      <c r="AF102" s="47"/>
      <c r="AG102" s="47"/>
      <c r="AH102" s="24"/>
      <c r="AI102" s="24"/>
      <c r="AJ102" s="24"/>
      <c r="AK102" s="24"/>
      <c r="AL102" s="22" t="e">
        <f t="shared" si="1"/>
        <v>#DIV/0!</v>
      </c>
      <c r="AM102" s="22"/>
    </row>
    <row r="103" spans="1:39" s="21" customFormat="1" ht="72" customHeight="1" hidden="1">
      <c r="A103" s="297"/>
      <c r="B103" s="298"/>
      <c r="C103" s="328"/>
      <c r="D103" s="328"/>
      <c r="E103" s="328"/>
      <c r="F103" s="332"/>
      <c r="G103" s="38"/>
      <c r="H103" s="325"/>
      <c r="I103" s="325"/>
      <c r="J103" s="325"/>
      <c r="K103" s="28"/>
      <c r="L103" s="34"/>
      <c r="M103" s="36"/>
      <c r="N103" s="34"/>
      <c r="O103" s="298"/>
      <c r="P103" s="298"/>
      <c r="Q103" s="330"/>
      <c r="R103" s="24"/>
      <c r="S103" s="24"/>
      <c r="T103" s="298"/>
      <c r="U103" s="331"/>
      <c r="V103" s="298"/>
      <c r="W103" s="36"/>
      <c r="X103" s="36"/>
      <c r="Y103" s="325"/>
      <c r="Z103" s="327"/>
      <c r="AA103" s="325"/>
      <c r="AB103" s="22"/>
      <c r="AC103" s="22"/>
      <c r="AD103" s="24"/>
      <c r="AE103" s="24"/>
      <c r="AF103" s="47"/>
      <c r="AG103" s="47"/>
      <c r="AH103" s="24"/>
      <c r="AI103" s="24"/>
      <c r="AJ103" s="24"/>
      <c r="AK103" s="24"/>
      <c r="AL103" s="22" t="e">
        <f t="shared" si="1"/>
        <v>#DIV/0!</v>
      </c>
      <c r="AM103" s="22"/>
    </row>
    <row r="104" spans="1:39" s="21" customFormat="1" ht="15">
      <c r="A104" s="3">
        <v>2530101</v>
      </c>
      <c r="B104" s="3" t="s">
        <v>50</v>
      </c>
      <c r="C104" s="2">
        <v>2700</v>
      </c>
      <c r="D104" s="2"/>
      <c r="E104" s="2"/>
      <c r="F104" s="18"/>
      <c r="G104" s="18"/>
      <c r="H104" s="18"/>
      <c r="I104" s="18"/>
      <c r="J104" s="18"/>
      <c r="K104" s="18"/>
      <c r="L104" s="18"/>
      <c r="M104" s="22"/>
      <c r="N104" s="3"/>
      <c r="O104" s="20"/>
      <c r="P104" s="20"/>
      <c r="Q104" s="22"/>
      <c r="R104" s="24"/>
      <c r="S104" s="24"/>
      <c r="T104" s="24"/>
      <c r="U104" s="22"/>
      <c r="V104" s="24"/>
      <c r="W104" s="24"/>
      <c r="X104" s="22"/>
      <c r="Y104" s="22"/>
      <c r="Z104" s="31"/>
      <c r="AA104" s="22"/>
      <c r="AB104" s="22"/>
      <c r="AC104" s="22">
        <v>2473200</v>
      </c>
      <c r="AD104" s="24">
        <v>226</v>
      </c>
      <c r="AE104" s="24"/>
      <c r="AF104" s="47">
        <v>232</v>
      </c>
      <c r="AG104" s="47">
        <v>212512</v>
      </c>
      <c r="AH104" s="24">
        <v>232</v>
      </c>
      <c r="AI104" s="24"/>
      <c r="AJ104" s="24"/>
      <c r="AK104" s="24"/>
      <c r="AL104" s="22">
        <f t="shared" si="1"/>
        <v>102.65486725663717</v>
      </c>
      <c r="AM104" s="22"/>
    </row>
    <row r="105" spans="1:39" s="21" customFormat="1" ht="15">
      <c r="A105" s="3">
        <v>2540101</v>
      </c>
      <c r="B105" s="3" t="s">
        <v>51</v>
      </c>
      <c r="C105" s="2">
        <v>3500</v>
      </c>
      <c r="D105" s="2"/>
      <c r="E105" s="2"/>
      <c r="F105" s="18"/>
      <c r="G105" s="18"/>
      <c r="H105" s="18"/>
      <c r="I105" s="18"/>
      <c r="J105" s="18"/>
      <c r="K105" s="18"/>
      <c r="L105" s="18"/>
      <c r="M105" s="22"/>
      <c r="N105" s="3"/>
      <c r="O105" s="20"/>
      <c r="P105" s="20"/>
      <c r="Q105" s="22"/>
      <c r="R105" s="24"/>
      <c r="S105" s="24"/>
      <c r="T105" s="24"/>
      <c r="U105" s="22"/>
      <c r="V105" s="24"/>
      <c r="W105" s="24"/>
      <c r="X105" s="22"/>
      <c r="Y105" s="22"/>
      <c r="Z105" s="31"/>
      <c r="AA105" s="22"/>
      <c r="AB105" s="22"/>
      <c r="AC105" s="22">
        <v>3209710</v>
      </c>
      <c r="AD105" s="24">
        <v>0</v>
      </c>
      <c r="AE105" s="24"/>
      <c r="AF105" s="47"/>
      <c r="AG105" s="47"/>
      <c r="AH105" s="24">
        <v>0</v>
      </c>
      <c r="AI105" s="24"/>
      <c r="AJ105" s="24"/>
      <c r="AK105" s="24"/>
      <c r="AL105" s="22">
        <v>0</v>
      </c>
      <c r="AM105" s="22"/>
    </row>
    <row r="106" spans="1:39" s="21" customFormat="1" ht="15" hidden="1">
      <c r="A106" s="3"/>
      <c r="B106" s="3"/>
      <c r="C106" s="2"/>
      <c r="D106" s="2"/>
      <c r="E106" s="2"/>
      <c r="F106" s="18"/>
      <c r="G106" s="18"/>
      <c r="H106" s="18"/>
      <c r="I106" s="18"/>
      <c r="J106" s="18"/>
      <c r="K106" s="18"/>
      <c r="L106" s="18"/>
      <c r="M106" s="22"/>
      <c r="N106" s="3"/>
      <c r="O106" s="20"/>
      <c r="P106" s="20"/>
      <c r="Q106" s="22"/>
      <c r="R106" s="24"/>
      <c r="S106" s="24"/>
      <c r="T106" s="24"/>
      <c r="U106" s="22"/>
      <c r="V106" s="24"/>
      <c r="W106" s="24"/>
      <c r="X106" s="22"/>
      <c r="Y106" s="22"/>
      <c r="Z106" s="31"/>
      <c r="AA106" s="22"/>
      <c r="AB106" s="22"/>
      <c r="AC106" s="22"/>
      <c r="AD106" s="24"/>
      <c r="AE106" s="24"/>
      <c r="AF106" s="47"/>
      <c r="AG106" s="47"/>
      <c r="AH106" s="24"/>
      <c r="AI106" s="24"/>
      <c r="AJ106" s="24"/>
      <c r="AK106" s="24"/>
      <c r="AL106" s="22" t="e">
        <f t="shared" si="1"/>
        <v>#DIV/0!</v>
      </c>
      <c r="AM106" s="22"/>
    </row>
    <row r="107" spans="1:39" s="21" customFormat="1" ht="15">
      <c r="A107" s="3">
        <v>2550101</v>
      </c>
      <c r="B107" s="3" t="s">
        <v>52</v>
      </c>
      <c r="C107" s="2">
        <v>3000</v>
      </c>
      <c r="D107" s="2"/>
      <c r="E107" s="2"/>
      <c r="F107" s="18"/>
      <c r="G107" s="18"/>
      <c r="H107" s="18"/>
      <c r="I107" s="18"/>
      <c r="J107" s="18"/>
      <c r="K107" s="18"/>
      <c r="L107" s="18"/>
      <c r="M107" s="22"/>
      <c r="N107" s="3"/>
      <c r="O107" s="20"/>
      <c r="P107" s="20"/>
      <c r="Q107" s="22"/>
      <c r="R107" s="24"/>
      <c r="S107" s="24"/>
      <c r="T107" s="24"/>
      <c r="U107" s="22"/>
      <c r="V107" s="24"/>
      <c r="W107" s="24"/>
      <c r="X107" s="22"/>
      <c r="Y107" s="22"/>
      <c r="Z107" s="31"/>
      <c r="AA107" s="22"/>
      <c r="AB107" s="22"/>
      <c r="AC107" s="22">
        <v>2464020</v>
      </c>
      <c r="AD107" s="24">
        <v>0</v>
      </c>
      <c r="AE107" s="24"/>
      <c r="AF107" s="47">
        <v>152</v>
      </c>
      <c r="AG107" s="47">
        <v>124843.68</v>
      </c>
      <c r="AH107" s="24">
        <v>152</v>
      </c>
      <c r="AI107" s="24"/>
      <c r="AJ107" s="24"/>
      <c r="AK107" s="24"/>
      <c r="AL107" s="22">
        <v>0</v>
      </c>
      <c r="AM107" s="22"/>
    </row>
    <row r="108" spans="1:39" s="21" customFormat="1" ht="15">
      <c r="A108" s="3">
        <v>2560101</v>
      </c>
      <c r="B108" s="3" t="s">
        <v>53</v>
      </c>
      <c r="C108" s="2">
        <v>3000</v>
      </c>
      <c r="D108" s="2"/>
      <c r="E108" s="2"/>
      <c r="F108" s="18"/>
      <c r="G108" s="18"/>
      <c r="H108" s="18"/>
      <c r="I108" s="18"/>
      <c r="J108" s="18"/>
      <c r="K108" s="18"/>
      <c r="L108" s="18"/>
      <c r="M108" s="22"/>
      <c r="N108" s="3"/>
      <c r="O108" s="20"/>
      <c r="P108" s="20"/>
      <c r="Q108" s="22"/>
      <c r="R108" s="24"/>
      <c r="S108" s="24"/>
      <c r="T108" s="24"/>
      <c r="U108" s="22"/>
      <c r="V108" s="24"/>
      <c r="W108" s="24"/>
      <c r="X108" s="22"/>
      <c r="Y108" s="22"/>
      <c r="Z108" s="31"/>
      <c r="AA108" s="22"/>
      <c r="AB108" s="22"/>
      <c r="AC108" s="22">
        <v>2604990</v>
      </c>
      <c r="AD108" s="24">
        <v>0</v>
      </c>
      <c r="AE108" s="24"/>
      <c r="AF108" s="47"/>
      <c r="AG108" s="47"/>
      <c r="AH108" s="24">
        <v>0</v>
      </c>
      <c r="AI108" s="24"/>
      <c r="AJ108" s="24"/>
      <c r="AK108" s="24"/>
      <c r="AL108" s="22">
        <v>0</v>
      </c>
      <c r="AM108" s="22"/>
    </row>
    <row r="109" spans="1:39" s="21" customFormat="1" ht="15">
      <c r="A109" s="3">
        <v>2570101</v>
      </c>
      <c r="B109" s="3" t="s">
        <v>54</v>
      </c>
      <c r="C109" s="2">
        <v>3000</v>
      </c>
      <c r="D109" s="2"/>
      <c r="E109" s="2"/>
      <c r="F109" s="18"/>
      <c r="G109" s="18"/>
      <c r="H109" s="18"/>
      <c r="I109" s="18"/>
      <c r="J109" s="18"/>
      <c r="K109" s="18"/>
      <c r="L109" s="18"/>
      <c r="M109" s="22"/>
      <c r="N109" s="3"/>
      <c r="O109" s="20"/>
      <c r="P109" s="20"/>
      <c r="Q109" s="22"/>
      <c r="R109" s="24"/>
      <c r="S109" s="24"/>
      <c r="T109" s="24"/>
      <c r="U109" s="22"/>
      <c r="V109" s="24"/>
      <c r="W109" s="24"/>
      <c r="X109" s="22"/>
      <c r="Y109" s="22"/>
      <c r="Z109" s="31"/>
      <c r="AA109" s="22"/>
      <c r="AB109" s="22"/>
      <c r="AC109" s="22">
        <v>2827260</v>
      </c>
      <c r="AD109" s="24">
        <v>0</v>
      </c>
      <c r="AE109" s="24"/>
      <c r="AF109" s="47"/>
      <c r="AG109" s="47"/>
      <c r="AH109" s="24">
        <v>0</v>
      </c>
      <c r="AI109" s="24"/>
      <c r="AJ109" s="24"/>
      <c r="AK109" s="24"/>
      <c r="AL109" s="22">
        <v>0</v>
      </c>
      <c r="AM109" s="22"/>
    </row>
    <row r="110" spans="1:39" s="21" customFormat="1" ht="15">
      <c r="A110" s="3">
        <v>2580101</v>
      </c>
      <c r="B110" s="3" t="s">
        <v>55</v>
      </c>
      <c r="C110" s="2">
        <v>3300</v>
      </c>
      <c r="D110" s="2"/>
      <c r="E110" s="2"/>
      <c r="F110" s="18"/>
      <c r="G110" s="18"/>
      <c r="H110" s="18"/>
      <c r="I110" s="18"/>
      <c r="J110" s="18"/>
      <c r="K110" s="18"/>
      <c r="L110" s="18"/>
      <c r="M110" s="22"/>
      <c r="N110" s="3"/>
      <c r="O110" s="20"/>
      <c r="P110" s="20"/>
      <c r="Q110" s="22"/>
      <c r="R110" s="24"/>
      <c r="S110" s="24"/>
      <c r="T110" s="24"/>
      <c r="U110" s="22"/>
      <c r="V110" s="24"/>
      <c r="W110" s="24"/>
      <c r="X110" s="22"/>
      <c r="Y110" s="22"/>
      <c r="Z110" s="31"/>
      <c r="AA110" s="22"/>
      <c r="AB110" s="22"/>
      <c r="AC110" s="22">
        <v>2986104</v>
      </c>
      <c r="AD110" s="24">
        <v>270</v>
      </c>
      <c r="AE110" s="24"/>
      <c r="AF110" s="47">
        <v>311</v>
      </c>
      <c r="AG110" s="47">
        <v>281417.68</v>
      </c>
      <c r="AH110" s="24">
        <v>311</v>
      </c>
      <c r="AI110" s="24"/>
      <c r="AJ110" s="24"/>
      <c r="AK110" s="24"/>
      <c r="AL110" s="22">
        <f t="shared" si="1"/>
        <v>115.18518518518519</v>
      </c>
      <c r="AM110" s="22"/>
    </row>
    <row r="111" spans="1:39" s="21" customFormat="1" ht="15">
      <c r="A111" s="3">
        <v>2110101</v>
      </c>
      <c r="B111" s="3" t="s">
        <v>56</v>
      </c>
      <c r="C111" s="2">
        <v>2400</v>
      </c>
      <c r="D111" s="2"/>
      <c r="E111" s="2"/>
      <c r="F111" s="18"/>
      <c r="G111" s="18"/>
      <c r="H111" s="18"/>
      <c r="I111" s="18"/>
      <c r="J111" s="18"/>
      <c r="K111" s="18"/>
      <c r="L111" s="18"/>
      <c r="M111" s="22"/>
      <c r="N111" s="3"/>
      <c r="O111" s="20"/>
      <c r="P111" s="20"/>
      <c r="Q111" s="22"/>
      <c r="R111" s="24"/>
      <c r="S111" s="24"/>
      <c r="T111" s="24"/>
      <c r="U111" s="22"/>
      <c r="V111" s="24"/>
      <c r="W111" s="24"/>
      <c r="X111" s="22"/>
      <c r="Y111" s="22"/>
      <c r="Z111" s="31"/>
      <c r="AA111" s="22"/>
      <c r="AB111" s="22"/>
      <c r="AC111" s="22">
        <v>2028936</v>
      </c>
      <c r="AD111" s="24">
        <v>217</v>
      </c>
      <c r="AE111" s="24"/>
      <c r="AF111" s="47">
        <v>215</v>
      </c>
      <c r="AG111" s="47">
        <v>181758.85</v>
      </c>
      <c r="AH111" s="24">
        <v>215</v>
      </c>
      <c r="AI111" s="24"/>
      <c r="AJ111" s="24"/>
      <c r="AK111" s="24"/>
      <c r="AL111" s="22">
        <f t="shared" si="1"/>
        <v>99.07834101382488</v>
      </c>
      <c r="AM111" s="22"/>
    </row>
    <row r="112" spans="1:39" s="21" customFormat="1" ht="15">
      <c r="A112" s="3">
        <v>5612001</v>
      </c>
      <c r="B112" s="14" t="s">
        <v>116</v>
      </c>
      <c r="C112" s="11"/>
      <c r="D112" s="2"/>
      <c r="E112" s="2"/>
      <c r="F112" s="18"/>
      <c r="G112" s="18"/>
      <c r="H112" s="18"/>
      <c r="I112" s="18"/>
      <c r="J112" s="18"/>
      <c r="K112" s="18"/>
      <c r="L112" s="18"/>
      <c r="M112" s="22"/>
      <c r="N112" s="17"/>
      <c r="O112" s="20"/>
      <c r="P112" s="20"/>
      <c r="Q112" s="22"/>
      <c r="R112" s="24"/>
      <c r="S112" s="24"/>
      <c r="T112" s="25"/>
      <c r="U112" s="29"/>
      <c r="V112" s="24"/>
      <c r="W112" s="24"/>
      <c r="X112" s="22"/>
      <c r="Y112" s="22"/>
      <c r="Z112" s="31"/>
      <c r="AA112" s="22"/>
      <c r="AB112" s="22"/>
      <c r="AC112" s="22">
        <v>720690</v>
      </c>
      <c r="AD112" s="24">
        <v>83</v>
      </c>
      <c r="AE112" s="24"/>
      <c r="AF112" s="47"/>
      <c r="AG112" s="47"/>
      <c r="AH112" s="24"/>
      <c r="AI112" s="24"/>
      <c r="AJ112" s="24"/>
      <c r="AK112" s="24"/>
      <c r="AL112" s="22">
        <f t="shared" si="1"/>
        <v>0</v>
      </c>
      <c r="AM112" s="22"/>
    </row>
    <row r="113" spans="1:39" s="21" customFormat="1" ht="15">
      <c r="A113" s="3">
        <v>5612701</v>
      </c>
      <c r="B113" s="14" t="s">
        <v>131</v>
      </c>
      <c r="C113" s="11"/>
      <c r="D113" s="2"/>
      <c r="E113" s="2"/>
      <c r="F113" s="18"/>
      <c r="G113" s="18"/>
      <c r="H113" s="18"/>
      <c r="I113" s="18"/>
      <c r="J113" s="18"/>
      <c r="K113" s="18"/>
      <c r="L113" s="18"/>
      <c r="M113" s="22"/>
      <c r="N113" s="17"/>
      <c r="O113" s="20"/>
      <c r="P113" s="20"/>
      <c r="Q113" s="22"/>
      <c r="R113" s="24"/>
      <c r="S113" s="24"/>
      <c r="T113" s="25"/>
      <c r="U113" s="29"/>
      <c r="V113" s="24"/>
      <c r="W113" s="24"/>
      <c r="X113" s="22"/>
      <c r="Y113" s="22"/>
      <c r="Z113" s="31"/>
      <c r="AA113" s="22"/>
      <c r="AB113" s="22"/>
      <c r="AC113" s="22">
        <v>1008966</v>
      </c>
      <c r="AD113" s="24">
        <v>140</v>
      </c>
      <c r="AE113" s="24"/>
      <c r="AF113" s="47"/>
      <c r="AG113" s="47"/>
      <c r="AH113" s="24"/>
      <c r="AI113" s="24"/>
      <c r="AJ113" s="24"/>
      <c r="AK113" s="24"/>
      <c r="AL113" s="22">
        <f t="shared" si="1"/>
        <v>0</v>
      </c>
      <c r="AM113" s="22"/>
    </row>
    <row r="114" spans="1:39" s="21" customFormat="1" ht="15">
      <c r="A114" s="3">
        <v>4014701</v>
      </c>
      <c r="B114" s="4" t="s">
        <v>127</v>
      </c>
      <c r="C114" s="11"/>
      <c r="D114" s="2"/>
      <c r="E114" s="2"/>
      <c r="F114" s="26"/>
      <c r="G114" s="26"/>
      <c r="H114" s="18"/>
      <c r="I114" s="18"/>
      <c r="J114" s="18"/>
      <c r="K114" s="18"/>
      <c r="L114" s="18"/>
      <c r="M114" s="22"/>
      <c r="N114" s="17"/>
      <c r="O114" s="20"/>
      <c r="P114" s="20"/>
      <c r="Q114" s="22"/>
      <c r="R114" s="24"/>
      <c r="S114" s="24"/>
      <c r="T114" s="25"/>
      <c r="U114" s="29"/>
      <c r="V114" s="24"/>
      <c r="W114" s="24"/>
      <c r="X114" s="22"/>
      <c r="Y114" s="18"/>
      <c r="Z114" s="32"/>
      <c r="AA114" s="18"/>
      <c r="AB114" s="22"/>
      <c r="AC114" s="22">
        <v>3603450</v>
      </c>
      <c r="AD114" s="24">
        <v>380</v>
      </c>
      <c r="AE114" s="24"/>
      <c r="AF114" s="47">
        <v>190</v>
      </c>
      <c r="AG114" s="47">
        <v>136931.1</v>
      </c>
      <c r="AH114" s="24">
        <v>318</v>
      </c>
      <c r="AI114" s="24"/>
      <c r="AJ114" s="24"/>
      <c r="AK114" s="24"/>
      <c r="AL114" s="22">
        <f t="shared" si="1"/>
        <v>83.6842105263158</v>
      </c>
      <c r="AM114" s="22"/>
    </row>
    <row r="115" spans="1:39" s="21" customFormat="1" ht="15">
      <c r="A115" s="3">
        <v>4014702</v>
      </c>
      <c r="B115" s="14" t="s">
        <v>128</v>
      </c>
      <c r="C115" s="11"/>
      <c r="D115" s="2"/>
      <c r="E115" s="2"/>
      <c r="F115" s="26"/>
      <c r="G115" s="26"/>
      <c r="H115" s="18"/>
      <c r="I115" s="18"/>
      <c r="J115" s="18"/>
      <c r="K115" s="18"/>
      <c r="L115" s="18"/>
      <c r="M115" s="22"/>
      <c r="N115" s="17"/>
      <c r="O115" s="20"/>
      <c r="P115" s="20"/>
      <c r="Q115" s="22"/>
      <c r="R115" s="24"/>
      <c r="S115" s="24"/>
      <c r="T115" s="25"/>
      <c r="U115" s="29"/>
      <c r="V115" s="24"/>
      <c r="W115" s="24"/>
      <c r="X115" s="22"/>
      <c r="Y115" s="18"/>
      <c r="Z115" s="32"/>
      <c r="AA115" s="18"/>
      <c r="AB115" s="22"/>
      <c r="AC115" s="22"/>
      <c r="AD115" s="24"/>
      <c r="AE115" s="24"/>
      <c r="AF115" s="47">
        <v>48</v>
      </c>
      <c r="AG115" s="47">
        <v>34593.12</v>
      </c>
      <c r="AH115" s="24"/>
      <c r="AI115" s="24"/>
      <c r="AJ115" s="24"/>
      <c r="AK115" s="24"/>
      <c r="AL115" s="22"/>
      <c r="AM115" s="22"/>
    </row>
    <row r="116" spans="1:39" s="21" customFormat="1" ht="15">
      <c r="A116" s="3">
        <v>4014703</v>
      </c>
      <c r="B116" s="3" t="s">
        <v>129</v>
      </c>
      <c r="C116" s="2"/>
      <c r="D116" s="2"/>
      <c r="E116" s="2"/>
      <c r="F116" s="18"/>
      <c r="G116" s="18"/>
      <c r="H116" s="18"/>
      <c r="I116" s="18"/>
      <c r="J116" s="18"/>
      <c r="K116" s="18"/>
      <c r="L116" s="18"/>
      <c r="M116" s="22"/>
      <c r="N116" s="3"/>
      <c r="O116" s="20"/>
      <c r="P116" s="20"/>
      <c r="Q116" s="22"/>
      <c r="R116" s="24"/>
      <c r="S116" s="24"/>
      <c r="T116" s="24"/>
      <c r="U116" s="29"/>
      <c r="V116" s="24"/>
      <c r="W116" s="24"/>
      <c r="X116" s="22"/>
      <c r="Y116" s="22"/>
      <c r="Z116" s="31"/>
      <c r="AA116" s="22"/>
      <c r="AB116" s="22"/>
      <c r="AC116" s="22"/>
      <c r="AD116" s="24"/>
      <c r="AE116" s="24"/>
      <c r="AF116" s="47">
        <v>80</v>
      </c>
      <c r="AG116" s="47">
        <v>57655.2</v>
      </c>
      <c r="AH116" s="24"/>
      <c r="AI116" s="24"/>
      <c r="AJ116" s="24"/>
      <c r="AK116" s="24"/>
      <c r="AL116" s="22"/>
      <c r="AM116" s="22"/>
    </row>
    <row r="117" spans="1:39" s="21" customFormat="1" ht="15">
      <c r="A117" s="4"/>
      <c r="B117" s="13" t="s">
        <v>57</v>
      </c>
      <c r="C117" s="15">
        <f>SUM(C7:C116)</f>
        <v>400000</v>
      </c>
      <c r="D117" s="15">
        <v>325000</v>
      </c>
      <c r="E117" s="15">
        <v>134663</v>
      </c>
      <c r="F117" s="15">
        <v>94604</v>
      </c>
      <c r="G117" s="15"/>
      <c r="H117" s="20">
        <f>SUM(H7:H116)</f>
        <v>0</v>
      </c>
      <c r="I117" s="20">
        <f>SUM(I7:I116)</f>
        <v>0</v>
      </c>
      <c r="J117" s="23">
        <f aca="true" t="shared" si="2" ref="J117:Y117">SUM(J7:J116)</f>
        <v>0</v>
      </c>
      <c r="K117" s="23">
        <f t="shared" si="2"/>
        <v>0</v>
      </c>
      <c r="L117" s="23">
        <f t="shared" si="2"/>
        <v>0</v>
      </c>
      <c r="M117" s="23">
        <f t="shared" si="2"/>
        <v>0</v>
      </c>
      <c r="N117" s="23">
        <f t="shared" si="2"/>
        <v>0</v>
      </c>
      <c r="O117" s="23">
        <f t="shared" si="2"/>
        <v>0</v>
      </c>
      <c r="P117" s="23">
        <f t="shared" si="2"/>
        <v>0</v>
      </c>
      <c r="Q117" s="23">
        <f t="shared" si="2"/>
        <v>0</v>
      </c>
      <c r="R117" s="23">
        <f t="shared" si="2"/>
        <v>0</v>
      </c>
      <c r="S117" s="23">
        <f t="shared" si="2"/>
        <v>0</v>
      </c>
      <c r="T117" s="23">
        <f t="shared" si="2"/>
        <v>0</v>
      </c>
      <c r="U117" s="23">
        <f t="shared" si="2"/>
        <v>0</v>
      </c>
      <c r="V117" s="23">
        <f t="shared" si="2"/>
        <v>0</v>
      </c>
      <c r="W117" s="23">
        <f t="shared" si="2"/>
        <v>0</v>
      </c>
      <c r="X117" s="23">
        <f t="shared" si="2"/>
        <v>0</v>
      </c>
      <c r="Y117" s="23">
        <f t="shared" si="2"/>
        <v>0</v>
      </c>
      <c r="Z117" s="33">
        <f>SUM(Z7:Z116)</f>
        <v>0</v>
      </c>
      <c r="AA117" s="23">
        <f>SUM(AA7:AA116)</f>
        <v>0</v>
      </c>
      <c r="AB117" s="23">
        <f>(O117+V117)/C117*100</f>
        <v>0</v>
      </c>
      <c r="AC117" s="23">
        <f aca="true" t="shared" si="3" ref="AC117:AH117">SUM(AC7:AC116)</f>
        <v>380533738.2</v>
      </c>
      <c r="AD117" s="35">
        <f t="shared" si="3"/>
        <v>23572</v>
      </c>
      <c r="AE117" s="24">
        <f t="shared" si="3"/>
        <v>0</v>
      </c>
      <c r="AF117" s="50">
        <f t="shared" si="3"/>
        <v>18078</v>
      </c>
      <c r="AG117" s="50">
        <f t="shared" si="3"/>
        <v>17022964.120000005</v>
      </c>
      <c r="AH117" s="35">
        <f t="shared" si="3"/>
        <v>17943</v>
      </c>
      <c r="AI117" s="35"/>
      <c r="AJ117" s="35"/>
      <c r="AK117" s="35"/>
      <c r="AL117" s="23">
        <f t="shared" si="1"/>
        <v>76.11997284914305</v>
      </c>
      <c r="AM117" s="23"/>
    </row>
  </sheetData>
  <sheetProtection/>
  <mergeCells count="42">
    <mergeCell ref="A2:AL2"/>
    <mergeCell ref="A3:A4"/>
    <mergeCell ref="B3:B4"/>
    <mergeCell ref="C3:C4"/>
    <mergeCell ref="D3:D4"/>
    <mergeCell ref="E3:E4"/>
    <mergeCell ref="F3:F4"/>
    <mergeCell ref="H3:H4"/>
    <mergeCell ref="I3:I4"/>
    <mergeCell ref="J3:J4"/>
    <mergeCell ref="K3:L3"/>
    <mergeCell ref="O3:O4"/>
    <mergeCell ref="P3:P4"/>
    <mergeCell ref="Q3:Q4"/>
    <mergeCell ref="T3:T4"/>
    <mergeCell ref="U3:U4"/>
    <mergeCell ref="V3:V4"/>
    <mergeCell ref="Y3:Y4"/>
    <mergeCell ref="Z3:Z4"/>
    <mergeCell ref="AA3:AA4"/>
    <mergeCell ref="AB3:AB4"/>
    <mergeCell ref="AC3:AC4"/>
    <mergeCell ref="U102:U103"/>
    <mergeCell ref="A102:A103"/>
    <mergeCell ref="B102:B103"/>
    <mergeCell ref="C102:C103"/>
    <mergeCell ref="D102:D103"/>
    <mergeCell ref="E102:E103"/>
    <mergeCell ref="F102:F103"/>
    <mergeCell ref="H102:H103"/>
    <mergeCell ref="I102:I103"/>
    <mergeCell ref="J102:J103"/>
    <mergeCell ref="V102:V103"/>
    <mergeCell ref="Y102:Y103"/>
    <mergeCell ref="Z102:Z103"/>
    <mergeCell ref="AA102:AA103"/>
    <mergeCell ref="AD3:AM3"/>
    <mergeCell ref="K102:L102"/>
    <mergeCell ref="O102:O103"/>
    <mergeCell ref="P102:P103"/>
    <mergeCell ref="Q102:Q103"/>
    <mergeCell ref="T102:T103"/>
  </mergeCells>
  <printOptions/>
  <pageMargins left="0.15748031496062992" right="0.2362204724409449" top="0.31496062992125984" bottom="0.275590551181102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2015-05-14T10:46:39Z</dcterms:modified>
  <cp:category/>
  <cp:version/>
  <cp:contentType/>
  <cp:contentStatus/>
</cp:coreProperties>
</file>