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20" windowHeight="7650" activeTab="0"/>
  </bookViews>
  <sheets>
    <sheet name="МЭЭ" sheetId="1" r:id="rId1"/>
    <sheet name="январь-март" sheetId="2" r:id="rId2"/>
    <sheet name="январь-февраль" sheetId="3" r:id="rId3"/>
    <sheet name="январь" sheetId="4" r:id="rId4"/>
  </sheets>
  <definedNames>
    <definedName name="_xlnm.Print_Titles" localSheetId="0">'МЭЭ'!$4:$6</definedName>
    <definedName name="_xlnm.Print_Area" localSheetId="0">'МЭЭ'!$B$2:$AB$121</definedName>
    <definedName name="_xlnm.Print_Area" localSheetId="3">'январь'!$A$1:$H$121</definedName>
    <definedName name="_xlnm.Print_Area" localSheetId="1">'январь-март'!$B$2:$AA$121</definedName>
    <definedName name="_xlnm.Print_Area" localSheetId="2">'январь-февраль'!$A$2:$O$120</definedName>
  </definedNames>
  <calcPr fullCalcOnLoad="1"/>
</workbook>
</file>

<file path=xl/sharedStrings.xml><?xml version="1.0" encoding="utf-8"?>
<sst xmlns="http://schemas.openxmlformats.org/spreadsheetml/2006/main" count="517" uniqueCount="141">
  <si>
    <t>Наименование</t>
  </si>
  <si>
    <t>Города:</t>
  </si>
  <si>
    <t>г. Ростов-на-Дону</t>
  </si>
  <si>
    <t>г. Батайск</t>
  </si>
  <si>
    <t>г. Волгодонск</t>
  </si>
  <si>
    <t>г. Гуково</t>
  </si>
  <si>
    <t>г. Донецк</t>
  </si>
  <si>
    <t>г. Зверево</t>
  </si>
  <si>
    <t>г. Каменск-Шахтинский</t>
  </si>
  <si>
    <t>г. Новочеркасск</t>
  </si>
  <si>
    <t>г. Новошахтинск</t>
  </si>
  <si>
    <t>г. Таганрог</t>
  </si>
  <si>
    <t>г. Шахты</t>
  </si>
  <si>
    <t>Районы:</t>
  </si>
  <si>
    <t xml:space="preserve"> МБУЗ ЦРБ Азовского района</t>
  </si>
  <si>
    <t xml:space="preserve"> МБУЗ ЦРБ Аксайского района</t>
  </si>
  <si>
    <t xml:space="preserve"> МБУЗ ЦРБ Багаевского района</t>
  </si>
  <si>
    <t>Белокалитвинский район</t>
  </si>
  <si>
    <t xml:space="preserve"> МБУЗ "ЦРБ" Боковского района</t>
  </si>
  <si>
    <t>МБУЗ "ЦРБ"Верхнедонского  района</t>
  </si>
  <si>
    <t xml:space="preserve"> МБУЗ "ЦРБ"Веселовского района</t>
  </si>
  <si>
    <t xml:space="preserve"> МБУЗ "ЦРБ"Волгодонского района</t>
  </si>
  <si>
    <t>МБУЗ "ЦРБ"Дубовского района</t>
  </si>
  <si>
    <t xml:space="preserve"> МБУЗ "ЦРБ"Егорлыкского  района</t>
  </si>
  <si>
    <t xml:space="preserve"> МБУЗ "ЦРБ"Заветинского  района</t>
  </si>
  <si>
    <t xml:space="preserve"> МБУЗ "ЦРБ"Зерноградского района</t>
  </si>
  <si>
    <t>МБУЗ "ЦРБ"Зимовниковского  района</t>
  </si>
  <si>
    <t>МБУЗ "ЦРБ"Кагальницкого  района</t>
  </si>
  <si>
    <t xml:space="preserve"> МБУЗ "ЦРБ"Каменского  района</t>
  </si>
  <si>
    <t xml:space="preserve"> МБУЗ "ЦРБ"Кашарского  района</t>
  </si>
  <si>
    <t>МБУЗ "ЦРБ"Константиновского  района</t>
  </si>
  <si>
    <t xml:space="preserve"> МБУЗ "ЦРБ" Красносулинского района</t>
  </si>
  <si>
    <t>МБУЗ "ЦРБ"Куйбышевского района</t>
  </si>
  <si>
    <t>МБУЗ "ЦРБ"Мартыновского района</t>
  </si>
  <si>
    <t>МБУЗ "ЦРБ" Матвеево-Курганского района</t>
  </si>
  <si>
    <t>МБУЗ "ЦРБ"Миллеровского  района</t>
  </si>
  <si>
    <t xml:space="preserve"> МБУЗ "ЦРБ"Милютинского района</t>
  </si>
  <si>
    <t>МБУЗ "ЦРБ"Морозовского  района</t>
  </si>
  <si>
    <t xml:space="preserve"> МБУЗ "ЦРБ"Мясниковского  района</t>
  </si>
  <si>
    <t xml:space="preserve"> МБУЗ "ЦРБ"Неклиновского района</t>
  </si>
  <si>
    <t>МБУЗ "ЦРБ"Обливского  района</t>
  </si>
  <si>
    <t>МБУЗ "ЦРБ"Октябрьского  района</t>
  </si>
  <si>
    <t>МБУЗ "ЦРБ"Орловского  района</t>
  </si>
  <si>
    <t>МБУЗ "ЦРБ"Песчанокопского района</t>
  </si>
  <si>
    <t xml:space="preserve">МБУЗ "ЦРБ"Пролетарского района </t>
  </si>
  <si>
    <t>МБУЗ "ЦРБ"Ремонтненского района</t>
  </si>
  <si>
    <t>МБУЗ "ЦРБ"Родионово-Несветайского района</t>
  </si>
  <si>
    <t>МБУЗ "ЦРБ"Сальского района</t>
  </si>
  <si>
    <t xml:space="preserve"> МБУЗ "ЦРБ"Семикаракорского района</t>
  </si>
  <si>
    <t>МБУЗ "ЦРБ"Советского района</t>
  </si>
  <si>
    <t xml:space="preserve"> МБУЗ "ЦРБ"Тарасовского района</t>
  </si>
  <si>
    <t>МБУЗ "ЦРБ"Тацинского района</t>
  </si>
  <si>
    <t xml:space="preserve"> МБУЗ "ЦРБ"Усть-Донецкого района</t>
  </si>
  <si>
    <t xml:space="preserve"> МБУЗ "ЦРБ"Целинского района</t>
  </si>
  <si>
    <t>МБУЗ "ЦРБ"Цимлянского района</t>
  </si>
  <si>
    <t xml:space="preserve"> МБУЗ "ЦРБ"Чертковского района</t>
  </si>
  <si>
    <t xml:space="preserve"> МБУЗ "ЦРБ"Шолоховского  района</t>
  </si>
  <si>
    <t>Игото:</t>
  </si>
  <si>
    <t xml:space="preserve"> МУЗ "Городская поликлиника № 3"</t>
  </si>
  <si>
    <t>МБУЗ "ЦГБ"</t>
  </si>
  <si>
    <t>МБУЗ "Городская больница №1"</t>
  </si>
  <si>
    <t>МБУЗ "Городская поликлиника №1"</t>
  </si>
  <si>
    <t>МБУЗ«ГБ№4» г.Ростов-на-Дону</t>
  </si>
  <si>
    <t>МБУЗ «ГБ №6» г.Ростов-на-Дону</t>
  </si>
  <si>
    <t xml:space="preserve">МБУЗ «ГБ №7» г.Ростов-на-Дону      </t>
  </si>
  <si>
    <t>МБУЗ «ГБ №8» г. Ростова-на-Дону</t>
  </si>
  <si>
    <t>МБУЗ «ГБ №20» г.Ростов-на-Дону</t>
  </si>
  <si>
    <t>МБУЗ«ГП №1 г.Ростов-на-Дону</t>
  </si>
  <si>
    <t>МБУЗ «ГП №2   г.Ростова-на-Дону»</t>
  </si>
  <si>
    <t>МБУЗ «ГП №3  г.Ростова-на-Дону»</t>
  </si>
  <si>
    <t>МБУЗ «ГП №4» г.Ростова-на-Дону</t>
  </si>
  <si>
    <t xml:space="preserve">МБУЗ «ГП №5» г.Ростова-на-Дону  </t>
  </si>
  <si>
    <t xml:space="preserve">МБУЗ «ГП №7 г.Ростова-на-Дону  </t>
  </si>
  <si>
    <t xml:space="preserve">МБУЗ «ГП №9» г.Ростова-на-Дону    </t>
  </si>
  <si>
    <t>МБУЗ «ГП №10» г.Ростова-на-Дону-</t>
  </si>
  <si>
    <t>МБУЗ «ГП №11» г.Ростова-на-Дону</t>
  </si>
  <si>
    <t>МБУЗ «ГП №12» г.Ростов-на-Дону</t>
  </si>
  <si>
    <t>МБУЗ «ГП №14» г.Ростова-на-Дону</t>
  </si>
  <si>
    <t xml:space="preserve">МБУЗ «ГП №16" г.Ростова-на-Дону </t>
  </si>
  <si>
    <t xml:space="preserve"> МБУЗ  ГП№41   г.Ростова-н-Дону</t>
  </si>
  <si>
    <t>МБУЗ «ГП №42» г.Ростова-на-Дону</t>
  </si>
  <si>
    <t>МБУЗ "ГП студенческая"</t>
  </si>
  <si>
    <t>МБУЗ "ГП №2"</t>
  </si>
  <si>
    <t>МБУЗ "ГП №3"</t>
  </si>
  <si>
    <t>МБУЗ "ГП №5"</t>
  </si>
  <si>
    <t>МБУЗ "ГБ №1"</t>
  </si>
  <si>
    <t>МБУЗ "ГП "</t>
  </si>
  <si>
    <t>МБУЗ "ГП №7"</t>
  </si>
  <si>
    <t>МБУЗ "ГБ №2"</t>
  </si>
  <si>
    <t>МБУЗ "ГП №1"</t>
  </si>
  <si>
    <t xml:space="preserve">МБУЗ "ГБ №1 им. Н.А. Семашко" </t>
  </si>
  <si>
    <t>МБУЗ "ЦРБ"</t>
  </si>
  <si>
    <t>МБУЗ "ГП"</t>
  </si>
  <si>
    <t>МУЗ "Городская поликлиника № 1"</t>
  </si>
  <si>
    <t xml:space="preserve"> МБУЗ РБ Азовского района</t>
  </si>
  <si>
    <t xml:space="preserve">г. Азов ЦГБ </t>
  </si>
  <si>
    <t>Код</t>
  </si>
  <si>
    <t xml:space="preserve">план на 2014 год </t>
  </si>
  <si>
    <t xml:space="preserve">сумма  2014 год </t>
  </si>
  <si>
    <r>
      <t xml:space="preserve">ДКБ на ст. Батайск                      </t>
    </r>
    <r>
      <rPr>
        <b/>
        <sz val="10"/>
        <rFont val="Times New Roman"/>
        <family val="1"/>
      </rPr>
      <t xml:space="preserve"> </t>
    </r>
  </si>
  <si>
    <t xml:space="preserve">ДКБ на ст. Лихая                              </t>
  </si>
  <si>
    <t>МБУЗ "ГБ №3"</t>
  </si>
  <si>
    <t>% от план (отч. период)</t>
  </si>
  <si>
    <t>ЧУЗ "Красный котельщик"</t>
  </si>
  <si>
    <t>Оплачено сумма январь-ноябрь</t>
  </si>
  <si>
    <t xml:space="preserve">ДКБ (ОАО РЖД)                         </t>
  </si>
  <si>
    <t>Анализ  выполнения дипсансеризации взрослого населения за январь 2015 года.</t>
  </si>
  <si>
    <r>
      <t xml:space="preserve">ЮОМЦ ФМБА                               </t>
    </r>
    <r>
      <rPr>
        <b/>
        <sz val="10"/>
        <rFont val="Times New Roman"/>
        <family val="1"/>
      </rPr>
      <t xml:space="preserve">    </t>
    </r>
  </si>
  <si>
    <r>
      <t xml:space="preserve">РостГМУ                                        </t>
    </r>
    <r>
      <rPr>
        <b/>
        <sz val="10"/>
        <rFont val="Times New Roman"/>
        <family val="1"/>
      </rPr>
      <t xml:space="preserve">   </t>
    </r>
  </si>
  <si>
    <t>План (гос. Задания) январь</t>
  </si>
  <si>
    <t>Факт январь</t>
  </si>
  <si>
    <t>Анализ  выполнения дипсансеризации взрослого населения за январь-февраль  2015 года.</t>
  </si>
  <si>
    <t>Факт февраль</t>
  </si>
  <si>
    <t>Факт январь-февраль</t>
  </si>
  <si>
    <t>Оплачено январь-февраль</t>
  </si>
  <si>
    <t>Оплачено февраль</t>
  </si>
  <si>
    <t>План (гос. Задания) январь-февраль</t>
  </si>
  <si>
    <t>Оплачено сумма январь</t>
  </si>
  <si>
    <t>МБУЗ ГП №1 г.Шахты</t>
  </si>
  <si>
    <t xml:space="preserve">Сумма II этап </t>
  </si>
  <si>
    <t xml:space="preserve">II этап кол-во </t>
  </si>
  <si>
    <t>План (гос. Задания) январь-март</t>
  </si>
  <si>
    <t>Анализ  выполнения дипсансеризации взрослого населения за январь-март  2015 года.</t>
  </si>
  <si>
    <t>Факт январь-март</t>
  </si>
  <si>
    <t>Оплачено январь-март</t>
  </si>
  <si>
    <t xml:space="preserve">март кол-во </t>
  </si>
  <si>
    <t>сумма март</t>
  </si>
  <si>
    <t>март</t>
  </si>
  <si>
    <t>Данные МЗ РО на 25.03.2015 г.</t>
  </si>
  <si>
    <t xml:space="preserve">направленных на II этап </t>
  </si>
  <si>
    <t>завершили II этап</t>
  </si>
  <si>
    <t>Данные МО в счетах</t>
  </si>
  <si>
    <t xml:space="preserve">план на 2015 год </t>
  </si>
  <si>
    <t xml:space="preserve">план на 2015год </t>
  </si>
  <si>
    <t xml:space="preserve">сумма  2015год </t>
  </si>
  <si>
    <t>Кол-во случаев на МЭЭ (2% от года)</t>
  </si>
  <si>
    <t>Планирование объемов на МЭЭ по  диспансеризации взрослого населения на  2015 год.</t>
  </si>
  <si>
    <r>
      <t xml:space="preserve">ЮОМЦ ФМБА                               </t>
    </r>
    <r>
      <rPr>
        <b/>
        <sz val="10"/>
        <rFont val="Calibri"/>
        <family val="2"/>
      </rPr>
      <t xml:space="preserve">    </t>
    </r>
  </si>
  <si>
    <r>
      <t xml:space="preserve">РостГМУ                                        </t>
    </r>
    <r>
      <rPr>
        <b/>
        <sz val="10"/>
        <rFont val="Calibri"/>
        <family val="2"/>
      </rPr>
      <t xml:space="preserve">   </t>
    </r>
  </si>
  <si>
    <r>
      <t xml:space="preserve">ДКБ на ст. Батайск                      </t>
    </r>
    <r>
      <rPr>
        <b/>
        <sz val="10"/>
        <rFont val="Calibri"/>
        <family val="2"/>
      </rPr>
      <t xml:space="preserve"> </t>
    </r>
  </si>
  <si>
    <t xml:space="preserve">% от годового план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</si>
</sst>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MS Sans Serif"/>
      <family val="2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8"/>
      <color rgb="FF000000"/>
      <name val="MS Sans Serif"/>
      <family val="2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57" fillId="33" borderId="10" xfId="0" applyFont="1" applyFill="1" applyBorder="1" applyAlignment="1">
      <alignment/>
    </xf>
    <xf numFmtId="0" fontId="58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7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top" wrapText="1"/>
    </xf>
    <xf numFmtId="0" fontId="57" fillId="33" borderId="10" xfId="0" applyFont="1" applyFill="1" applyBorder="1" applyAlignment="1">
      <alignment/>
    </xf>
    <xf numFmtId="0" fontId="58" fillId="33" borderId="10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59" fillId="33" borderId="0" xfId="0" applyFont="1" applyFill="1" applyAlignment="1">
      <alignment/>
    </xf>
    <xf numFmtId="1" fontId="59" fillId="33" borderId="0" xfId="0" applyNumberFormat="1" applyFont="1" applyFill="1" applyAlignment="1">
      <alignment/>
    </xf>
    <xf numFmtId="2" fontId="59" fillId="33" borderId="0" xfId="0" applyNumberFormat="1" applyFont="1" applyFill="1" applyAlignment="1">
      <alignment/>
    </xf>
    <xf numFmtId="1" fontId="60" fillId="33" borderId="10" xfId="0" applyNumberFormat="1" applyFont="1" applyFill="1" applyBorder="1" applyAlignment="1">
      <alignment horizontal="right" vertical="center" wrapText="1"/>
    </xf>
    <xf numFmtId="1" fontId="60" fillId="33" borderId="10" xfId="0" applyNumberFormat="1" applyFont="1" applyFill="1" applyBorder="1" applyAlignment="1">
      <alignment/>
    </xf>
    <xf numFmtId="0" fontId="60" fillId="33" borderId="10" xfId="0" applyFont="1" applyFill="1" applyBorder="1" applyAlignment="1">
      <alignment/>
    </xf>
    <xf numFmtId="1" fontId="59" fillId="33" borderId="10" xfId="0" applyNumberFormat="1" applyFont="1" applyFill="1" applyBorder="1" applyAlignment="1">
      <alignment/>
    </xf>
    <xf numFmtId="2" fontId="59" fillId="33" borderId="10" xfId="0" applyNumberFormat="1" applyFont="1" applyFill="1" applyBorder="1" applyAlignment="1">
      <alignment/>
    </xf>
    <xf numFmtId="1" fontId="61" fillId="33" borderId="10" xfId="0" applyNumberFormat="1" applyFont="1" applyFill="1" applyBorder="1" applyAlignment="1">
      <alignment horizontal="right" vertical="center" wrapText="1"/>
    </xf>
    <xf numFmtId="1" fontId="6" fillId="33" borderId="10" xfId="0" applyNumberFormat="1" applyFont="1" applyFill="1" applyBorder="1" applyAlignment="1">
      <alignment/>
    </xf>
    <xf numFmtId="1" fontId="61" fillId="33" borderId="10" xfId="0" applyNumberFormat="1" applyFont="1" applyFill="1" applyBorder="1" applyAlignment="1">
      <alignment vertical="center" wrapText="1"/>
    </xf>
    <xf numFmtId="1" fontId="62" fillId="33" borderId="10" xfId="0" applyNumberFormat="1" applyFont="1" applyFill="1" applyBorder="1" applyAlignment="1">
      <alignment/>
    </xf>
    <xf numFmtId="0" fontId="61" fillId="33" borderId="10" xfId="0" applyFont="1" applyFill="1" applyBorder="1" applyAlignment="1">
      <alignment/>
    </xf>
    <xf numFmtId="165" fontId="6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165" fontId="63" fillId="33" borderId="0" xfId="0" applyNumberFormat="1" applyFont="1" applyFill="1" applyAlignment="1">
      <alignment/>
    </xf>
    <xf numFmtId="165" fontId="63" fillId="33" borderId="10" xfId="0" applyNumberFormat="1" applyFont="1" applyFill="1" applyBorder="1" applyAlignment="1">
      <alignment/>
    </xf>
    <xf numFmtId="165" fontId="64" fillId="33" borderId="0" xfId="0" applyNumberFormat="1" applyFont="1" applyFill="1" applyBorder="1" applyAlignment="1">
      <alignment/>
    </xf>
    <xf numFmtId="165" fontId="2" fillId="33" borderId="0" xfId="0" applyNumberFormat="1" applyFont="1" applyFill="1" applyAlignment="1">
      <alignment/>
    </xf>
    <xf numFmtId="165" fontId="65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65" fillId="33" borderId="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1" fontId="59" fillId="33" borderId="0" xfId="0" applyNumberFormat="1" applyFont="1" applyFill="1" applyBorder="1" applyAlignment="1">
      <alignment/>
    </xf>
    <xf numFmtId="0" fontId="61" fillId="33" borderId="10" xfId="0" applyFont="1" applyFill="1" applyBorder="1" applyAlignment="1">
      <alignment vertical="top"/>
    </xf>
    <xf numFmtId="0" fontId="62" fillId="33" borderId="0" xfId="0" applyFont="1" applyFill="1" applyAlignment="1">
      <alignment/>
    </xf>
    <xf numFmtId="1" fontId="65" fillId="33" borderId="10" xfId="0" applyNumberFormat="1" applyFont="1" applyFill="1" applyBorder="1" applyAlignment="1">
      <alignment/>
    </xf>
    <xf numFmtId="1" fontId="66" fillId="33" borderId="10" xfId="0" applyNumberFormat="1" applyFont="1" applyFill="1" applyBorder="1" applyAlignment="1">
      <alignment/>
    </xf>
    <xf numFmtId="0" fontId="58" fillId="33" borderId="10" xfId="0" applyFont="1" applyFill="1" applyBorder="1" applyAlignment="1">
      <alignment horizontal="center" vertical="center" wrapText="1"/>
    </xf>
    <xf numFmtId="1" fontId="60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1" fontId="60" fillId="33" borderId="10" xfId="0" applyNumberFormat="1" applyFont="1" applyFill="1" applyBorder="1" applyAlignment="1">
      <alignment/>
    </xf>
    <xf numFmtId="1" fontId="60" fillId="33" borderId="10" xfId="0" applyNumberFormat="1" applyFont="1" applyFill="1" applyBorder="1" applyAlignment="1">
      <alignment vertical="center" wrapText="1"/>
    </xf>
    <xf numFmtId="0" fontId="61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0" fillId="33" borderId="10" xfId="0" applyFont="1" applyFill="1" applyBorder="1" applyAlignment="1">
      <alignment vertical="center"/>
    </xf>
    <xf numFmtId="0" fontId="61" fillId="33" borderId="10" xfId="0" applyFont="1" applyFill="1" applyBorder="1" applyAlignment="1">
      <alignment vertical="center" wrapText="1"/>
    </xf>
    <xf numFmtId="2" fontId="59" fillId="33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58" fillId="33" borderId="10" xfId="0" applyFont="1" applyFill="1" applyBorder="1" applyAlignment="1">
      <alignment horizontal="center" vertical="center" wrapText="1"/>
    </xf>
    <xf numFmtId="165" fontId="59" fillId="33" borderId="0" xfId="0" applyNumberFormat="1" applyFont="1" applyFill="1" applyAlignment="1">
      <alignment/>
    </xf>
    <xf numFmtId="165" fontId="6" fillId="33" borderId="10" xfId="0" applyNumberFormat="1" applyFont="1" applyFill="1" applyBorder="1" applyAlignment="1">
      <alignment horizontal="center" vertical="center" wrapText="1"/>
    </xf>
    <xf numFmtId="165" fontId="59" fillId="33" borderId="10" xfId="0" applyNumberFormat="1" applyFont="1" applyFill="1" applyBorder="1" applyAlignment="1">
      <alignment/>
    </xf>
    <xf numFmtId="0" fontId="62" fillId="33" borderId="10" xfId="0" applyFont="1" applyFill="1" applyBorder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  <xf numFmtId="1" fontId="6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0" fillId="33" borderId="0" xfId="0" applyNumberForma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1" fontId="59" fillId="34" borderId="0" xfId="0" applyNumberFormat="1" applyFont="1" applyFill="1" applyAlignment="1">
      <alignment/>
    </xf>
    <xf numFmtId="1" fontId="59" fillId="34" borderId="10" xfId="0" applyNumberFormat="1" applyFont="1" applyFill="1" applyBorder="1" applyAlignment="1">
      <alignment/>
    </xf>
    <xf numFmtId="1" fontId="62" fillId="34" borderId="10" xfId="0" applyNumberFormat="1" applyFont="1" applyFill="1" applyBorder="1" applyAlignment="1">
      <alignment/>
    </xf>
    <xf numFmtId="2" fontId="59" fillId="34" borderId="0" xfId="0" applyNumberFormat="1" applyFont="1" applyFill="1" applyAlignment="1">
      <alignment/>
    </xf>
    <xf numFmtId="2" fontId="59" fillId="34" borderId="10" xfId="0" applyNumberFormat="1" applyFont="1" applyFill="1" applyBorder="1" applyAlignment="1">
      <alignment/>
    </xf>
    <xf numFmtId="2" fontId="59" fillId="34" borderId="0" xfId="0" applyNumberFormat="1" applyFont="1" applyFill="1" applyBorder="1" applyAlignment="1">
      <alignment/>
    </xf>
    <xf numFmtId="1" fontId="59" fillId="35" borderId="0" xfId="0" applyNumberFormat="1" applyFont="1" applyFill="1" applyAlignment="1">
      <alignment/>
    </xf>
    <xf numFmtId="1" fontId="6" fillId="35" borderId="10" xfId="0" applyNumberFormat="1" applyFont="1" applyFill="1" applyBorder="1" applyAlignment="1">
      <alignment horizontal="center" vertical="center" wrapText="1"/>
    </xf>
    <xf numFmtId="1" fontId="59" fillId="35" borderId="10" xfId="0" applyNumberFormat="1" applyFont="1" applyFill="1" applyBorder="1" applyAlignment="1">
      <alignment/>
    </xf>
    <xf numFmtId="1" fontId="62" fillId="35" borderId="10" xfId="0" applyNumberFormat="1" applyFont="1" applyFill="1" applyBorder="1" applyAlignment="1">
      <alignment/>
    </xf>
    <xf numFmtId="165" fontId="59" fillId="35" borderId="0" xfId="0" applyNumberFormat="1" applyFont="1" applyFill="1" applyAlignment="1">
      <alignment/>
    </xf>
    <xf numFmtId="165" fontId="6" fillId="35" borderId="10" xfId="0" applyNumberFormat="1" applyFont="1" applyFill="1" applyBorder="1" applyAlignment="1">
      <alignment horizontal="center" vertical="center" wrapText="1"/>
    </xf>
    <xf numFmtId="165" fontId="59" fillId="35" borderId="10" xfId="0" applyNumberFormat="1" applyFont="1" applyFill="1" applyBorder="1" applyAlignment="1">
      <alignment/>
    </xf>
    <xf numFmtId="1" fontId="59" fillId="7" borderId="0" xfId="0" applyNumberFormat="1" applyFont="1" applyFill="1" applyAlignment="1">
      <alignment/>
    </xf>
    <xf numFmtId="2" fontId="0" fillId="7" borderId="0" xfId="0" applyNumberFormat="1" applyFill="1" applyBorder="1" applyAlignment="1">
      <alignment horizontal="center" vertical="center" wrapText="1"/>
    </xf>
    <xf numFmtId="1" fontId="5" fillId="7" borderId="0" xfId="0" applyNumberFormat="1" applyFont="1" applyFill="1" applyBorder="1" applyAlignment="1">
      <alignment horizontal="center" vertical="center" wrapText="1"/>
    </xf>
    <xf numFmtId="1" fontId="6" fillId="7" borderId="10" xfId="0" applyNumberFormat="1" applyFont="1" applyFill="1" applyBorder="1" applyAlignment="1">
      <alignment horizontal="center" vertical="center" wrapText="1"/>
    </xf>
    <xf numFmtId="1" fontId="59" fillId="7" borderId="10" xfId="0" applyNumberFormat="1" applyFont="1" applyFill="1" applyBorder="1" applyAlignment="1">
      <alignment/>
    </xf>
    <xf numFmtId="1" fontId="62" fillId="7" borderId="10" xfId="0" applyNumberFormat="1" applyFont="1" applyFill="1" applyBorder="1" applyAlignment="1">
      <alignment/>
    </xf>
    <xf numFmtId="1" fontId="59" fillId="7" borderId="0" xfId="0" applyNumberFormat="1" applyFont="1" applyFill="1" applyBorder="1" applyAlignment="1">
      <alignment/>
    </xf>
    <xf numFmtId="0" fontId="63" fillId="33" borderId="11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/>
    </xf>
    <xf numFmtId="0" fontId="68" fillId="0" borderId="10" xfId="0" applyFont="1" applyBorder="1" applyAlignment="1">
      <alignment wrapText="1"/>
    </xf>
    <xf numFmtId="0" fontId="69" fillId="33" borderId="10" xfId="0" applyFont="1" applyFill="1" applyBorder="1" applyAlignment="1">
      <alignment/>
    </xf>
    <xf numFmtId="0" fontId="59" fillId="33" borderId="12" xfId="0" applyFont="1" applyFill="1" applyBorder="1" applyAlignment="1">
      <alignment horizontal="center" vertical="center" wrapText="1"/>
    </xf>
    <xf numFmtId="0" fontId="67" fillId="33" borderId="0" xfId="0" applyFont="1" applyFill="1" applyAlignment="1">
      <alignment/>
    </xf>
    <xf numFmtId="1" fontId="67" fillId="33" borderId="0" xfId="0" applyNumberFormat="1" applyFont="1" applyFill="1" applyAlignment="1">
      <alignment/>
    </xf>
    <xf numFmtId="165" fontId="67" fillId="33" borderId="0" xfId="0" applyNumberFormat="1" applyFont="1" applyFill="1" applyAlignment="1">
      <alignment/>
    </xf>
    <xf numFmtId="2" fontId="67" fillId="33" borderId="0" xfId="0" applyNumberFormat="1" applyFont="1" applyFill="1" applyAlignment="1">
      <alignment/>
    </xf>
    <xf numFmtId="1" fontId="67" fillId="7" borderId="0" xfId="0" applyNumberFormat="1" applyFont="1" applyFill="1" applyAlignment="1">
      <alignment/>
    </xf>
    <xf numFmtId="1" fontId="8" fillId="33" borderId="0" xfId="0" applyNumberFormat="1" applyFont="1" applyFill="1" applyBorder="1" applyAlignment="1">
      <alignment horizontal="center" vertical="center" wrapText="1"/>
    </xf>
    <xf numFmtId="1" fontId="8" fillId="7" borderId="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165" fontId="9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1" fontId="67" fillId="33" borderId="10" xfId="0" applyNumberFormat="1" applyFont="1" applyFill="1" applyBorder="1" applyAlignment="1">
      <alignment horizontal="center" vertical="center" wrapText="1"/>
    </xf>
    <xf numFmtId="165" fontId="67" fillId="33" borderId="10" xfId="0" applyNumberFormat="1" applyFont="1" applyFill="1" applyBorder="1" applyAlignment="1">
      <alignment/>
    </xf>
    <xf numFmtId="1" fontId="67" fillId="33" borderId="10" xfId="0" applyNumberFormat="1" applyFont="1" applyFill="1" applyBorder="1" applyAlignment="1">
      <alignment/>
    </xf>
    <xf numFmtId="2" fontId="67" fillId="33" borderId="10" xfId="0" applyNumberFormat="1" applyFont="1" applyFill="1" applyBorder="1" applyAlignment="1">
      <alignment/>
    </xf>
    <xf numFmtId="1" fontId="67" fillId="7" borderId="10" xfId="0" applyNumberFormat="1" applyFont="1" applyFill="1" applyBorder="1" applyAlignment="1">
      <alignment/>
    </xf>
    <xf numFmtId="0" fontId="67" fillId="33" borderId="10" xfId="0" applyFont="1" applyFill="1" applyBorder="1" applyAlignment="1">
      <alignment/>
    </xf>
    <xf numFmtId="0" fontId="69" fillId="0" borderId="10" xfId="0" applyFont="1" applyBorder="1" applyAlignment="1">
      <alignment wrapText="1"/>
    </xf>
    <xf numFmtId="0" fontId="69" fillId="33" borderId="10" xfId="0" applyFont="1" applyFill="1" applyBorder="1" applyAlignment="1">
      <alignment horizontal="left"/>
    </xf>
    <xf numFmtId="1" fontId="69" fillId="33" borderId="10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/>
    </xf>
    <xf numFmtId="1" fontId="9" fillId="33" borderId="10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/>
    </xf>
    <xf numFmtId="1" fontId="67" fillId="33" borderId="10" xfId="0" applyNumberFormat="1" applyFont="1" applyFill="1" applyBorder="1" applyAlignment="1">
      <alignment/>
    </xf>
    <xf numFmtId="165" fontId="70" fillId="33" borderId="0" xfId="0" applyNumberFormat="1" applyFont="1" applyFill="1" applyBorder="1" applyAlignment="1">
      <alignment/>
    </xf>
    <xf numFmtId="1" fontId="67" fillId="33" borderId="10" xfId="0" applyNumberFormat="1" applyFont="1" applyFill="1" applyBorder="1" applyAlignment="1">
      <alignment vertical="center" wrapText="1"/>
    </xf>
    <xf numFmtId="0" fontId="69" fillId="33" borderId="10" xfId="0" applyFont="1" applyFill="1" applyBorder="1" applyAlignment="1">
      <alignment/>
    </xf>
    <xf numFmtId="0" fontId="69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vertical="center"/>
    </xf>
    <xf numFmtId="1" fontId="69" fillId="33" borderId="10" xfId="0" applyNumberFormat="1" applyFont="1" applyFill="1" applyBorder="1" applyAlignment="1">
      <alignment vertical="center" wrapText="1"/>
    </xf>
    <xf numFmtId="1" fontId="67" fillId="33" borderId="10" xfId="0" applyNumberFormat="1" applyFont="1" applyFill="1" applyBorder="1" applyAlignment="1">
      <alignment horizontal="right" vertical="center" wrapText="1"/>
    </xf>
    <xf numFmtId="165" fontId="9" fillId="33" borderId="0" xfId="0" applyNumberFormat="1" applyFont="1" applyFill="1" applyAlignment="1">
      <alignment/>
    </xf>
    <xf numFmtId="0" fontId="67" fillId="33" borderId="10" xfId="0" applyFont="1" applyFill="1" applyBorder="1" applyAlignment="1">
      <alignment horizontal="left"/>
    </xf>
    <xf numFmtId="165" fontId="70" fillId="33" borderId="10" xfId="0" applyNumberFormat="1" applyFont="1" applyFill="1" applyBorder="1" applyAlignment="1">
      <alignment/>
    </xf>
    <xf numFmtId="165" fontId="9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vertical="top" wrapText="1"/>
    </xf>
    <xf numFmtId="1" fontId="70" fillId="33" borderId="10" xfId="0" applyNumberFormat="1" applyFont="1" applyFill="1" applyBorder="1" applyAlignment="1">
      <alignment/>
    </xf>
    <xf numFmtId="0" fontId="67" fillId="33" borderId="10" xfId="0" applyFont="1" applyFill="1" applyBorder="1" applyAlignment="1">
      <alignment/>
    </xf>
    <xf numFmtId="0" fontId="67" fillId="33" borderId="10" xfId="0" applyFont="1" applyFill="1" applyBorder="1" applyAlignment="1">
      <alignment vertical="center"/>
    </xf>
    <xf numFmtId="0" fontId="69" fillId="33" borderId="10" xfId="0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/>
    </xf>
    <xf numFmtId="0" fontId="69" fillId="33" borderId="10" xfId="0" applyFont="1" applyFill="1" applyBorder="1" applyAlignment="1">
      <alignment vertical="top"/>
    </xf>
    <xf numFmtId="165" fontId="69" fillId="33" borderId="10" xfId="0" applyNumberFormat="1" applyFont="1" applyFill="1" applyBorder="1" applyAlignment="1">
      <alignment/>
    </xf>
    <xf numFmtId="1" fontId="69" fillId="33" borderId="10" xfId="0" applyNumberFormat="1" applyFont="1" applyFill="1" applyBorder="1" applyAlignment="1">
      <alignment/>
    </xf>
    <xf numFmtId="1" fontId="69" fillId="7" borderId="10" xfId="0" applyNumberFormat="1" applyFont="1" applyFill="1" applyBorder="1" applyAlignment="1">
      <alignment/>
    </xf>
    <xf numFmtId="2" fontId="67" fillId="33" borderId="0" xfId="0" applyNumberFormat="1" applyFont="1" applyFill="1" applyBorder="1" applyAlignment="1">
      <alignment/>
    </xf>
    <xf numFmtId="1" fontId="67" fillId="33" borderId="0" xfId="0" applyNumberFormat="1" applyFont="1" applyFill="1" applyBorder="1" applyAlignment="1">
      <alignment/>
    </xf>
    <xf numFmtId="1" fontId="67" fillId="7" borderId="0" xfId="0" applyNumberFormat="1" applyFont="1" applyFill="1" applyBorder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Alignment="1">
      <alignment/>
    </xf>
    <xf numFmtId="1" fontId="8" fillId="7" borderId="10" xfId="0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2" fontId="71" fillId="33" borderId="13" xfId="0" applyNumberFormat="1" applyFont="1" applyFill="1" applyBorder="1" applyAlignment="1">
      <alignment horizontal="center" vertical="center" wrapText="1"/>
    </xf>
    <xf numFmtId="2" fontId="72" fillId="33" borderId="13" xfId="0" applyNumberFormat="1" applyFont="1" applyFill="1" applyBorder="1" applyAlignment="1">
      <alignment horizontal="center" vertical="center" wrapText="1"/>
    </xf>
    <xf numFmtId="2" fontId="0" fillId="33" borderId="13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9" fillId="33" borderId="15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1" fontId="8" fillId="33" borderId="15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165" fontId="8" fillId="33" borderId="15" xfId="0" applyNumberFormat="1" applyFont="1" applyFill="1" applyBorder="1" applyAlignment="1">
      <alignment horizontal="center" vertical="center" wrapText="1"/>
    </xf>
    <xf numFmtId="165" fontId="8" fillId="33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5" fontId="7" fillId="33" borderId="12" xfId="0" applyNumberFormat="1" applyFont="1" applyFill="1" applyBorder="1" applyAlignment="1">
      <alignment horizontal="center" vertical="center" wrapText="1"/>
    </xf>
    <xf numFmtId="165" fontId="7" fillId="33" borderId="14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1" fontId="5" fillId="33" borderId="14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/>
    </xf>
    <xf numFmtId="0" fontId="68" fillId="33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165" fontId="7" fillId="33" borderId="10" xfId="0" applyNumberFormat="1" applyFont="1" applyFill="1" applyBorder="1" applyAlignment="1">
      <alignment horizontal="center" vertical="center" wrapText="1"/>
    </xf>
    <xf numFmtId="1" fontId="69" fillId="33" borderId="12" xfId="0" applyNumberFormat="1" applyFont="1" applyFill="1" applyBorder="1" applyAlignment="1">
      <alignment horizontal="center" vertical="center" wrapText="1"/>
    </xf>
    <xf numFmtId="1" fontId="69" fillId="0" borderId="15" xfId="0" applyNumberFormat="1" applyFont="1" applyBorder="1" applyAlignment="1">
      <alignment horizontal="center" vertical="center" wrapText="1"/>
    </xf>
    <xf numFmtId="1" fontId="67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0"/>
  <sheetViews>
    <sheetView tabSelected="1" zoomScale="112" zoomScaleNormal="112" zoomScaleSheetLayoutView="100" workbookViewId="0" topLeftCell="C3">
      <selection activeCell="AF35" sqref="AF35"/>
    </sheetView>
  </sheetViews>
  <sheetFormatPr defaultColWidth="9.140625" defaultRowHeight="15"/>
  <cols>
    <col min="1" max="1" width="4.57421875" style="0" hidden="1" customWidth="1"/>
    <col min="2" max="2" width="7.57421875" style="14" hidden="1" customWidth="1"/>
    <col min="3" max="3" width="31.28125" style="94" customWidth="1"/>
    <col min="4" max="4" width="7.421875" style="95" customWidth="1"/>
    <col min="5" max="5" width="10.00390625" style="96" hidden="1" customWidth="1"/>
    <col min="6" max="6" width="7.8515625" style="95" hidden="1" customWidth="1"/>
    <col min="7" max="7" width="7.7109375" style="95" hidden="1" customWidth="1"/>
    <col min="8" max="9" width="8.00390625" style="95" hidden="1" customWidth="1"/>
    <col min="10" max="10" width="9.8515625" style="96" hidden="1" customWidth="1"/>
    <col min="11" max="11" width="8.00390625" style="95" hidden="1" customWidth="1"/>
    <col min="12" max="12" width="5.8515625" style="95" hidden="1" customWidth="1"/>
    <col min="13" max="13" width="11.57421875" style="97" hidden="1" customWidth="1"/>
    <col min="14" max="14" width="11.8515625" style="95" hidden="1" customWidth="1"/>
    <col min="15" max="15" width="9.8515625" style="97" hidden="1" customWidth="1"/>
    <col min="16" max="16" width="9.28125" style="97" hidden="1" customWidth="1"/>
    <col min="17" max="17" width="8.7109375" style="95" customWidth="1"/>
    <col min="18" max="18" width="9.8515625" style="97" hidden="1" customWidth="1"/>
    <col min="19" max="19" width="9.28125" style="95" customWidth="1"/>
    <col min="20" max="20" width="5.28125" style="95" hidden="1" customWidth="1"/>
    <col min="21" max="21" width="7.421875" style="95" hidden="1" customWidth="1"/>
    <col min="22" max="22" width="5.28125" style="98" hidden="1" customWidth="1"/>
    <col min="23" max="23" width="6.00390625" style="98" hidden="1" customWidth="1"/>
    <col min="24" max="24" width="6.28125" style="145" hidden="1" customWidth="1"/>
    <col min="25" max="25" width="6.421875" style="145" hidden="1" customWidth="1"/>
    <col min="26" max="27" width="0" style="145" hidden="1" customWidth="1"/>
    <col min="28" max="28" width="9.140625" style="183" customWidth="1"/>
  </cols>
  <sheetData>
    <row r="1" spans="2:28" s="11" customFormat="1" ht="15" hidden="1">
      <c r="B1" s="14"/>
      <c r="C1" s="94"/>
      <c r="D1" s="95"/>
      <c r="E1" s="96"/>
      <c r="F1" s="95"/>
      <c r="G1" s="95"/>
      <c r="H1" s="95"/>
      <c r="I1" s="95"/>
      <c r="J1" s="96"/>
      <c r="K1" s="95"/>
      <c r="L1" s="95"/>
      <c r="M1" s="97"/>
      <c r="N1" s="95"/>
      <c r="O1" s="97"/>
      <c r="P1" s="97"/>
      <c r="Q1" s="95"/>
      <c r="R1" s="97"/>
      <c r="S1" s="95"/>
      <c r="T1" s="95"/>
      <c r="U1" s="95"/>
      <c r="V1" s="98"/>
      <c r="W1" s="98"/>
      <c r="X1" s="94"/>
      <c r="Y1" s="94"/>
      <c r="Z1" s="94"/>
      <c r="AA1" s="94"/>
      <c r="AB1" s="95"/>
    </row>
    <row r="2" spans="2:28" s="11" customFormat="1" ht="15" hidden="1">
      <c r="B2" s="14"/>
      <c r="C2" s="94"/>
      <c r="D2" s="95"/>
      <c r="E2" s="96"/>
      <c r="F2" s="95"/>
      <c r="G2" s="95"/>
      <c r="H2" s="95"/>
      <c r="I2" s="95"/>
      <c r="J2" s="96"/>
      <c r="K2" s="95"/>
      <c r="L2" s="95"/>
      <c r="M2" s="97"/>
      <c r="N2" s="95"/>
      <c r="O2" s="97"/>
      <c r="P2" s="97"/>
      <c r="Q2" s="95"/>
      <c r="R2" s="97"/>
      <c r="S2" s="95"/>
      <c r="T2" s="95"/>
      <c r="U2" s="95"/>
      <c r="V2" s="98"/>
      <c r="W2" s="98"/>
      <c r="X2" s="94"/>
      <c r="Y2" s="94"/>
      <c r="Z2" s="94"/>
      <c r="AA2" s="94"/>
      <c r="AB2" s="95"/>
    </row>
    <row r="3" spans="2:28" s="11" customFormat="1" ht="33" customHeight="1">
      <c r="B3" s="150" t="s">
        <v>136</v>
      </c>
      <c r="C3" s="151"/>
      <c r="D3" s="151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3"/>
      <c r="U3" s="153"/>
      <c r="V3" s="153"/>
      <c r="W3" s="153"/>
      <c r="X3" s="153"/>
      <c r="Y3" s="153"/>
      <c r="Z3" s="153"/>
      <c r="AA3" s="153"/>
      <c r="AB3" s="153"/>
    </row>
    <row r="4" spans="2:28" s="11" customFormat="1" ht="11.25" customHeight="1" hidden="1">
      <c r="B4" s="154" t="s">
        <v>96</v>
      </c>
      <c r="C4" s="156" t="s">
        <v>0</v>
      </c>
      <c r="D4" s="158" t="s">
        <v>132</v>
      </c>
      <c r="E4" s="160" t="s">
        <v>98</v>
      </c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99"/>
      <c r="U4" s="99"/>
      <c r="V4" s="100"/>
      <c r="W4" s="100"/>
      <c r="X4" s="94"/>
      <c r="Y4" s="94"/>
      <c r="Z4" s="94"/>
      <c r="AA4" s="94"/>
      <c r="AB4" s="95"/>
    </row>
    <row r="5" spans="2:28" s="11" customFormat="1" ht="33" customHeight="1">
      <c r="B5" s="154"/>
      <c r="C5" s="147"/>
      <c r="D5" s="159"/>
      <c r="E5" s="161"/>
      <c r="F5" s="101" t="s">
        <v>109</v>
      </c>
      <c r="G5" s="101" t="s">
        <v>116</v>
      </c>
      <c r="H5" s="101" t="s">
        <v>110</v>
      </c>
      <c r="I5" s="101" t="s">
        <v>112</v>
      </c>
      <c r="J5" s="102" t="s">
        <v>115</v>
      </c>
      <c r="K5" s="162" t="s">
        <v>121</v>
      </c>
      <c r="L5" s="101" t="s">
        <v>113</v>
      </c>
      <c r="M5" s="103" t="s">
        <v>117</v>
      </c>
      <c r="N5" s="101" t="s">
        <v>125</v>
      </c>
      <c r="O5" s="103" t="s">
        <v>126</v>
      </c>
      <c r="P5" s="103" t="s">
        <v>114</v>
      </c>
      <c r="Q5" s="159" t="s">
        <v>123</v>
      </c>
      <c r="R5" s="163" t="s">
        <v>124</v>
      </c>
      <c r="S5" s="159" t="s">
        <v>140</v>
      </c>
      <c r="T5" s="147" t="s">
        <v>131</v>
      </c>
      <c r="U5" s="148"/>
      <c r="V5" s="146" t="s">
        <v>127</v>
      </c>
      <c r="W5" s="146" t="s">
        <v>127</v>
      </c>
      <c r="X5" s="104" t="s">
        <v>120</v>
      </c>
      <c r="Y5" s="104" t="s">
        <v>119</v>
      </c>
      <c r="Z5" s="147" t="s">
        <v>128</v>
      </c>
      <c r="AA5" s="148"/>
      <c r="AB5" s="181" t="s">
        <v>135</v>
      </c>
    </row>
    <row r="6" spans="2:28" s="11" customFormat="1" ht="48" customHeight="1">
      <c r="B6" s="155"/>
      <c r="C6" s="157"/>
      <c r="D6" s="157"/>
      <c r="E6" s="157"/>
      <c r="F6" s="101"/>
      <c r="G6" s="101"/>
      <c r="H6" s="101"/>
      <c r="I6" s="101"/>
      <c r="J6" s="102"/>
      <c r="K6" s="157"/>
      <c r="L6" s="101"/>
      <c r="M6" s="103"/>
      <c r="N6" s="101"/>
      <c r="O6" s="103"/>
      <c r="P6" s="103"/>
      <c r="Q6" s="148"/>
      <c r="R6" s="148"/>
      <c r="S6" s="148"/>
      <c r="T6" s="104" t="s">
        <v>120</v>
      </c>
      <c r="U6" s="104" t="s">
        <v>119</v>
      </c>
      <c r="V6" s="146"/>
      <c r="W6" s="146"/>
      <c r="X6" s="104"/>
      <c r="Y6" s="104"/>
      <c r="Z6" s="104" t="s">
        <v>129</v>
      </c>
      <c r="AA6" s="104" t="s">
        <v>130</v>
      </c>
      <c r="AB6" s="182"/>
    </row>
    <row r="7" spans="2:28" s="11" customFormat="1" ht="12.75" customHeight="1">
      <c r="B7" s="19"/>
      <c r="C7" s="104" t="s">
        <v>1</v>
      </c>
      <c r="D7" s="105"/>
      <c r="E7" s="106"/>
      <c r="F7" s="107"/>
      <c r="G7" s="107"/>
      <c r="H7" s="107"/>
      <c r="I7" s="107"/>
      <c r="J7" s="106"/>
      <c r="K7" s="107"/>
      <c r="L7" s="107"/>
      <c r="M7" s="108"/>
      <c r="N7" s="107"/>
      <c r="O7" s="108"/>
      <c r="P7" s="108"/>
      <c r="Q7" s="107"/>
      <c r="R7" s="108"/>
      <c r="S7" s="107"/>
      <c r="T7" s="107"/>
      <c r="U7" s="107"/>
      <c r="V7" s="109"/>
      <c r="W7" s="109"/>
      <c r="X7" s="110"/>
      <c r="Y7" s="110"/>
      <c r="Z7" s="111"/>
      <c r="AA7" s="111"/>
      <c r="AB7" s="107"/>
    </row>
    <row r="8" spans="2:28" s="11" customFormat="1" ht="12.75" customHeight="1">
      <c r="B8" s="19"/>
      <c r="C8" s="112" t="s">
        <v>2</v>
      </c>
      <c r="D8" s="113"/>
      <c r="E8" s="106"/>
      <c r="F8" s="107"/>
      <c r="G8" s="107"/>
      <c r="H8" s="107"/>
      <c r="I8" s="107"/>
      <c r="J8" s="106"/>
      <c r="K8" s="107"/>
      <c r="L8" s="107"/>
      <c r="M8" s="108"/>
      <c r="N8" s="107"/>
      <c r="O8" s="108"/>
      <c r="P8" s="108"/>
      <c r="Q8" s="107"/>
      <c r="R8" s="108"/>
      <c r="S8" s="107"/>
      <c r="T8" s="107"/>
      <c r="U8" s="107"/>
      <c r="V8" s="109"/>
      <c r="W8" s="109"/>
      <c r="X8" s="110"/>
      <c r="Y8" s="110"/>
      <c r="Z8" s="110">
        <v>3733</v>
      </c>
      <c r="AA8" s="110">
        <v>2401</v>
      </c>
      <c r="AB8" s="107"/>
    </row>
    <row r="9" spans="1:28" s="11" customFormat="1" ht="15">
      <c r="A9" s="11">
        <v>1</v>
      </c>
      <c r="B9" s="19">
        <v>4010101</v>
      </c>
      <c r="C9" s="114" t="s">
        <v>90</v>
      </c>
      <c r="D9" s="107">
        <v>5780</v>
      </c>
      <c r="E9" s="106">
        <v>5798958.4</v>
      </c>
      <c r="F9" s="115">
        <v>313</v>
      </c>
      <c r="G9" s="115">
        <v>988</v>
      </c>
      <c r="H9" s="107">
        <v>306</v>
      </c>
      <c r="I9" s="107">
        <v>482</v>
      </c>
      <c r="J9" s="106">
        <v>501737.9</v>
      </c>
      <c r="K9" s="107">
        <v>1520</v>
      </c>
      <c r="L9" s="107">
        <f>H9+I9</f>
        <v>788</v>
      </c>
      <c r="M9" s="108">
        <v>318530.7</v>
      </c>
      <c r="N9" s="107">
        <v>848</v>
      </c>
      <c r="O9" s="108">
        <v>882725.6</v>
      </c>
      <c r="P9" s="108">
        <f>J9+M9</f>
        <v>820268.6000000001</v>
      </c>
      <c r="Q9" s="107">
        <f>L9+N9</f>
        <v>1636</v>
      </c>
      <c r="R9" s="108">
        <f>O9+P9</f>
        <v>1702994.2000000002</v>
      </c>
      <c r="S9" s="107">
        <f>Q9/D9*100</f>
        <v>28.304498269896193</v>
      </c>
      <c r="T9" s="107">
        <f>V9+X9</f>
        <v>127</v>
      </c>
      <c r="U9" s="107">
        <f>W9+Y9</f>
        <v>33423.82000000001</v>
      </c>
      <c r="V9" s="109">
        <v>126</v>
      </c>
      <c r="W9" s="109">
        <v>32963.66</v>
      </c>
      <c r="X9" s="110">
        <v>1</v>
      </c>
      <c r="Y9" s="110">
        <v>460.16</v>
      </c>
      <c r="Z9" s="110"/>
      <c r="AA9" s="110"/>
      <c r="AB9" s="107">
        <f>D9*0.02</f>
        <v>115.60000000000001</v>
      </c>
    </row>
    <row r="10" spans="1:28" s="11" customFormat="1" ht="15">
      <c r="A10" s="11">
        <v>2</v>
      </c>
      <c r="B10" s="19">
        <v>4010301</v>
      </c>
      <c r="C10" s="114" t="s">
        <v>62</v>
      </c>
      <c r="D10" s="107">
        <v>4370</v>
      </c>
      <c r="E10" s="106">
        <v>5280533.2</v>
      </c>
      <c r="F10" s="116">
        <v>0</v>
      </c>
      <c r="G10" s="115">
        <v>437</v>
      </c>
      <c r="H10" s="107"/>
      <c r="I10" s="107">
        <v>426</v>
      </c>
      <c r="J10" s="106">
        <v>536491.62</v>
      </c>
      <c r="K10" s="107">
        <v>874</v>
      </c>
      <c r="L10" s="107">
        <f aca="true" t="shared" si="0" ref="L10:L73">H10+I10</f>
        <v>426</v>
      </c>
      <c r="M10" s="108"/>
      <c r="N10" s="107">
        <v>436</v>
      </c>
      <c r="O10" s="108">
        <v>549085.32</v>
      </c>
      <c r="P10" s="108">
        <f aca="true" t="shared" si="1" ref="P10:P73">J10+M10</f>
        <v>536491.62</v>
      </c>
      <c r="Q10" s="107">
        <f aca="true" t="shared" si="2" ref="Q10:Q73">L10+N10</f>
        <v>862</v>
      </c>
      <c r="R10" s="108">
        <f aca="true" t="shared" si="3" ref="R10:R73">O10+P10</f>
        <v>1085576.94</v>
      </c>
      <c r="S10" s="107">
        <f aca="true" t="shared" si="4" ref="S10:S73">Q10/D10*100</f>
        <v>19.725400457665902</v>
      </c>
      <c r="T10" s="107">
        <f aca="true" t="shared" si="5" ref="T10:U73">V10+X10</f>
        <v>0</v>
      </c>
      <c r="U10" s="107">
        <f t="shared" si="5"/>
        <v>0</v>
      </c>
      <c r="V10" s="109"/>
      <c r="W10" s="109"/>
      <c r="X10" s="110"/>
      <c r="Y10" s="110"/>
      <c r="Z10" s="110"/>
      <c r="AA10" s="110"/>
      <c r="AB10" s="107">
        <f aca="true" t="shared" si="6" ref="AB10:AB73">D10*0.02</f>
        <v>87.4</v>
      </c>
    </row>
    <row r="11" spans="1:28" s="11" customFormat="1" ht="15">
      <c r="A11" s="11">
        <v>3</v>
      </c>
      <c r="B11" s="19">
        <v>4010401</v>
      </c>
      <c r="C11" s="114" t="s">
        <v>63</v>
      </c>
      <c r="D11" s="107">
        <v>1470</v>
      </c>
      <c r="E11" s="106">
        <v>1914101.7</v>
      </c>
      <c r="F11" s="116">
        <v>70</v>
      </c>
      <c r="G11" s="115">
        <v>140</v>
      </c>
      <c r="H11" s="107">
        <v>12</v>
      </c>
      <c r="I11" s="107">
        <v>113</v>
      </c>
      <c r="J11" s="106">
        <v>159414.75</v>
      </c>
      <c r="K11" s="107">
        <v>200</v>
      </c>
      <c r="L11" s="107">
        <f t="shared" si="0"/>
        <v>125</v>
      </c>
      <c r="M11" s="108">
        <v>16929</v>
      </c>
      <c r="N11" s="107">
        <v>73</v>
      </c>
      <c r="O11" s="108">
        <v>102984.75</v>
      </c>
      <c r="P11" s="108">
        <f t="shared" si="1"/>
        <v>176343.75</v>
      </c>
      <c r="Q11" s="107">
        <f t="shared" si="2"/>
        <v>198</v>
      </c>
      <c r="R11" s="108">
        <f t="shared" si="3"/>
        <v>279328.5</v>
      </c>
      <c r="S11" s="107">
        <f t="shared" si="4"/>
        <v>13.46938775510204</v>
      </c>
      <c r="T11" s="107">
        <f t="shared" si="5"/>
        <v>0</v>
      </c>
      <c r="U11" s="107">
        <f t="shared" si="5"/>
        <v>0</v>
      </c>
      <c r="V11" s="109"/>
      <c r="W11" s="109"/>
      <c r="X11" s="110"/>
      <c r="Y11" s="110"/>
      <c r="Z11" s="110"/>
      <c r="AA11" s="110"/>
      <c r="AB11" s="107">
        <f t="shared" si="6"/>
        <v>29.400000000000002</v>
      </c>
    </row>
    <row r="12" spans="1:28" s="11" customFormat="1" ht="15">
      <c r="A12" s="11">
        <v>4</v>
      </c>
      <c r="B12" s="19">
        <v>4010601</v>
      </c>
      <c r="C12" s="114" t="s">
        <v>64</v>
      </c>
      <c r="D12" s="107">
        <v>6370</v>
      </c>
      <c r="E12" s="106">
        <v>7585204.9</v>
      </c>
      <c r="F12" s="116">
        <v>0</v>
      </c>
      <c r="G12" s="115">
        <v>650</v>
      </c>
      <c r="H12" s="107"/>
      <c r="I12" s="107">
        <v>640</v>
      </c>
      <c r="J12" s="106">
        <v>793395.2</v>
      </c>
      <c r="K12" s="107">
        <v>1300</v>
      </c>
      <c r="L12" s="107">
        <f t="shared" si="0"/>
        <v>640</v>
      </c>
      <c r="M12" s="108"/>
      <c r="N12" s="107">
        <v>628</v>
      </c>
      <c r="O12" s="108">
        <v>778519.04</v>
      </c>
      <c r="P12" s="108">
        <f t="shared" si="1"/>
        <v>793395.2</v>
      </c>
      <c r="Q12" s="107">
        <f t="shared" si="2"/>
        <v>1268</v>
      </c>
      <c r="R12" s="108">
        <f t="shared" si="3"/>
        <v>1571914.24</v>
      </c>
      <c r="S12" s="107">
        <f t="shared" si="4"/>
        <v>19.90580847723705</v>
      </c>
      <c r="T12" s="107">
        <f t="shared" si="5"/>
        <v>109</v>
      </c>
      <c r="U12" s="107">
        <f t="shared" si="5"/>
        <v>26233.62</v>
      </c>
      <c r="V12" s="109">
        <v>109</v>
      </c>
      <c r="W12" s="109">
        <v>26233.62</v>
      </c>
      <c r="X12" s="110"/>
      <c r="Y12" s="110"/>
      <c r="Z12" s="110"/>
      <c r="AA12" s="110"/>
      <c r="AB12" s="107">
        <f t="shared" si="6"/>
        <v>127.4</v>
      </c>
    </row>
    <row r="13" spans="1:28" s="11" customFormat="1" ht="15">
      <c r="A13" s="11">
        <v>5</v>
      </c>
      <c r="B13" s="19">
        <v>4010501</v>
      </c>
      <c r="C13" s="114" t="s">
        <v>65</v>
      </c>
      <c r="D13" s="107">
        <v>5140</v>
      </c>
      <c r="E13" s="106">
        <v>5919789.4</v>
      </c>
      <c r="F13" s="116">
        <v>0</v>
      </c>
      <c r="G13" s="115">
        <v>514</v>
      </c>
      <c r="H13" s="107"/>
      <c r="I13" s="107">
        <v>147</v>
      </c>
      <c r="J13" s="106">
        <v>176147.16</v>
      </c>
      <c r="K13" s="107">
        <v>1028</v>
      </c>
      <c r="L13" s="107">
        <f t="shared" si="0"/>
        <v>147</v>
      </c>
      <c r="M13" s="108"/>
      <c r="N13" s="107">
        <v>825</v>
      </c>
      <c r="O13" s="108">
        <v>988581</v>
      </c>
      <c r="P13" s="108">
        <f t="shared" si="1"/>
        <v>176147.16</v>
      </c>
      <c r="Q13" s="107">
        <f t="shared" si="2"/>
        <v>972</v>
      </c>
      <c r="R13" s="108">
        <f t="shared" si="3"/>
        <v>1164728.16</v>
      </c>
      <c r="S13" s="107">
        <f t="shared" si="4"/>
        <v>18.910505836575876</v>
      </c>
      <c r="T13" s="107">
        <f t="shared" si="5"/>
        <v>297</v>
      </c>
      <c r="U13" s="107">
        <f t="shared" si="5"/>
        <v>65577.6</v>
      </c>
      <c r="V13" s="109">
        <v>297</v>
      </c>
      <c r="W13" s="109">
        <v>65577.6</v>
      </c>
      <c r="X13" s="110"/>
      <c r="Y13" s="110"/>
      <c r="Z13" s="110"/>
      <c r="AA13" s="110"/>
      <c r="AB13" s="107">
        <f t="shared" si="6"/>
        <v>102.8</v>
      </c>
    </row>
    <row r="14" spans="1:28" s="11" customFormat="1" ht="15">
      <c r="A14" s="11">
        <v>6</v>
      </c>
      <c r="B14" s="19">
        <v>4010701</v>
      </c>
      <c r="C14" s="114" t="s">
        <v>66</v>
      </c>
      <c r="D14" s="107">
        <v>9810</v>
      </c>
      <c r="E14" s="106">
        <v>10158156.9</v>
      </c>
      <c r="F14" s="116">
        <v>1418</v>
      </c>
      <c r="G14" s="115">
        <v>1636</v>
      </c>
      <c r="H14" s="107">
        <v>1110</v>
      </c>
      <c r="I14" s="107">
        <v>825</v>
      </c>
      <c r="J14" s="106">
        <v>897674.25</v>
      </c>
      <c r="K14" s="107">
        <v>2454</v>
      </c>
      <c r="L14" s="107">
        <f t="shared" si="0"/>
        <v>1935</v>
      </c>
      <c r="M14" s="108">
        <v>1207779.9</v>
      </c>
      <c r="N14" s="107">
        <v>736</v>
      </c>
      <c r="O14" s="108">
        <v>800834.24</v>
      </c>
      <c r="P14" s="108">
        <f t="shared" si="1"/>
        <v>2105454.15</v>
      </c>
      <c r="Q14" s="107">
        <f t="shared" si="2"/>
        <v>2671</v>
      </c>
      <c r="R14" s="108">
        <f t="shared" si="3"/>
        <v>2906288.3899999997</v>
      </c>
      <c r="S14" s="107">
        <f t="shared" si="4"/>
        <v>27.227319062181447</v>
      </c>
      <c r="T14" s="107">
        <f t="shared" si="5"/>
        <v>268</v>
      </c>
      <c r="U14" s="107">
        <f t="shared" si="5"/>
        <v>72952.78</v>
      </c>
      <c r="V14" s="109">
        <v>268</v>
      </c>
      <c r="W14" s="109">
        <v>72952.78</v>
      </c>
      <c r="X14" s="110"/>
      <c r="Y14" s="110"/>
      <c r="Z14" s="110"/>
      <c r="AA14" s="110"/>
      <c r="AB14" s="107">
        <f t="shared" si="6"/>
        <v>196.20000000000002</v>
      </c>
    </row>
    <row r="15" spans="1:28" s="11" customFormat="1" ht="15">
      <c r="A15" s="11">
        <v>7</v>
      </c>
      <c r="B15" s="19">
        <v>4010801</v>
      </c>
      <c r="C15" s="114" t="s">
        <v>67</v>
      </c>
      <c r="D15" s="107">
        <v>8060</v>
      </c>
      <c r="E15" s="106">
        <v>9453977</v>
      </c>
      <c r="F15" s="116">
        <v>600</v>
      </c>
      <c r="G15" s="115">
        <v>1425</v>
      </c>
      <c r="H15" s="107">
        <v>666</v>
      </c>
      <c r="I15" s="107">
        <v>839</v>
      </c>
      <c r="J15" s="106">
        <v>1024150.52</v>
      </c>
      <c r="K15" s="107">
        <v>2260</v>
      </c>
      <c r="L15" s="107">
        <f t="shared" si="0"/>
        <v>1505</v>
      </c>
      <c r="M15" s="108">
        <v>812972.88</v>
      </c>
      <c r="N15" s="107">
        <v>907</v>
      </c>
      <c r="O15" s="108">
        <v>1107156.76</v>
      </c>
      <c r="P15" s="108">
        <f t="shared" si="1"/>
        <v>1837123.4</v>
      </c>
      <c r="Q15" s="107">
        <f t="shared" si="2"/>
        <v>2412</v>
      </c>
      <c r="R15" s="108">
        <f t="shared" si="3"/>
        <v>2944280.16</v>
      </c>
      <c r="S15" s="107">
        <f t="shared" si="4"/>
        <v>29.925558312655088</v>
      </c>
      <c r="T15" s="107">
        <f t="shared" si="5"/>
        <v>1</v>
      </c>
      <c r="U15" s="107">
        <f t="shared" si="5"/>
        <v>462.58</v>
      </c>
      <c r="V15" s="109">
        <v>1</v>
      </c>
      <c r="W15" s="109">
        <v>462.58</v>
      </c>
      <c r="X15" s="110"/>
      <c r="Y15" s="110"/>
      <c r="Z15" s="110"/>
      <c r="AA15" s="110"/>
      <c r="AB15" s="107">
        <f t="shared" si="6"/>
        <v>161.20000000000002</v>
      </c>
    </row>
    <row r="16" spans="1:28" s="11" customFormat="1" ht="15">
      <c r="A16" s="11">
        <v>8</v>
      </c>
      <c r="B16" s="19">
        <v>4010901</v>
      </c>
      <c r="C16" s="114" t="s">
        <v>68</v>
      </c>
      <c r="D16" s="107">
        <v>2490</v>
      </c>
      <c r="E16" s="106">
        <v>2813276.7</v>
      </c>
      <c r="F16" s="116">
        <v>147</v>
      </c>
      <c r="G16" s="115">
        <v>355</v>
      </c>
      <c r="H16" s="107">
        <v>150</v>
      </c>
      <c r="I16" s="107">
        <v>234</v>
      </c>
      <c r="J16" s="106">
        <v>275001.48</v>
      </c>
      <c r="K16" s="107">
        <v>570</v>
      </c>
      <c r="L16" s="107">
        <f t="shared" si="0"/>
        <v>384</v>
      </c>
      <c r="M16" s="108">
        <v>176283</v>
      </c>
      <c r="N16" s="107">
        <v>235</v>
      </c>
      <c r="O16" s="108">
        <v>276176.7</v>
      </c>
      <c r="P16" s="108">
        <f t="shared" si="1"/>
        <v>451284.48</v>
      </c>
      <c r="Q16" s="107">
        <f t="shared" si="2"/>
        <v>619</v>
      </c>
      <c r="R16" s="108">
        <f t="shared" si="3"/>
        <v>727461.1799999999</v>
      </c>
      <c r="S16" s="107">
        <f t="shared" si="4"/>
        <v>24.859437751004016</v>
      </c>
      <c r="T16" s="107">
        <f t="shared" si="5"/>
        <v>0</v>
      </c>
      <c r="U16" s="107">
        <f t="shared" si="5"/>
        <v>0</v>
      </c>
      <c r="V16" s="109"/>
      <c r="W16" s="109"/>
      <c r="X16" s="110"/>
      <c r="Y16" s="110"/>
      <c r="Z16" s="110"/>
      <c r="AA16" s="110"/>
      <c r="AB16" s="107">
        <f t="shared" si="6"/>
        <v>49.800000000000004</v>
      </c>
    </row>
    <row r="17" spans="1:28" s="11" customFormat="1" ht="15">
      <c r="A17" s="11">
        <v>9</v>
      </c>
      <c r="B17" s="19">
        <v>4011001</v>
      </c>
      <c r="C17" s="114" t="s">
        <v>69</v>
      </c>
      <c r="D17" s="107">
        <v>3750</v>
      </c>
      <c r="E17" s="106">
        <v>4062037.5</v>
      </c>
      <c r="F17" s="116">
        <v>341</v>
      </c>
      <c r="G17" s="115">
        <v>682</v>
      </c>
      <c r="H17" s="107">
        <v>1</v>
      </c>
      <c r="I17" s="107">
        <v>182</v>
      </c>
      <c r="J17" s="106">
        <v>205492.56</v>
      </c>
      <c r="K17" s="107">
        <v>1023</v>
      </c>
      <c r="L17" s="107">
        <f t="shared" si="0"/>
        <v>183</v>
      </c>
      <c r="M17" s="108">
        <v>1405.43</v>
      </c>
      <c r="N17" s="107">
        <v>344</v>
      </c>
      <c r="O17" s="108">
        <v>388403.52</v>
      </c>
      <c r="P17" s="108">
        <f t="shared" si="1"/>
        <v>206897.99</v>
      </c>
      <c r="Q17" s="107">
        <f t="shared" si="2"/>
        <v>527</v>
      </c>
      <c r="R17" s="108">
        <f t="shared" si="3"/>
        <v>595301.51</v>
      </c>
      <c r="S17" s="107">
        <f t="shared" si="4"/>
        <v>14.053333333333335</v>
      </c>
      <c r="T17" s="107">
        <f t="shared" si="5"/>
        <v>0</v>
      </c>
      <c r="U17" s="107">
        <f t="shared" si="5"/>
        <v>0</v>
      </c>
      <c r="V17" s="109"/>
      <c r="W17" s="109"/>
      <c r="X17" s="110"/>
      <c r="Y17" s="110"/>
      <c r="Z17" s="110"/>
      <c r="AA17" s="110"/>
      <c r="AB17" s="107">
        <f t="shared" si="6"/>
        <v>75</v>
      </c>
    </row>
    <row r="18" spans="1:28" s="11" customFormat="1" ht="15">
      <c r="A18" s="11">
        <v>10</v>
      </c>
      <c r="B18" s="19">
        <v>4011101</v>
      </c>
      <c r="C18" s="114" t="s">
        <v>70</v>
      </c>
      <c r="D18" s="107">
        <v>8010</v>
      </c>
      <c r="E18" s="106">
        <v>8304928.2</v>
      </c>
      <c r="F18" s="116">
        <v>500</v>
      </c>
      <c r="G18" s="115">
        <v>1251</v>
      </c>
      <c r="H18" s="107">
        <v>307</v>
      </c>
      <c r="I18" s="107">
        <v>848</v>
      </c>
      <c r="J18" s="106">
        <v>914152.48</v>
      </c>
      <c r="K18" s="107">
        <v>2002</v>
      </c>
      <c r="L18" s="107">
        <f t="shared" si="0"/>
        <v>1155</v>
      </c>
      <c r="M18" s="108">
        <v>330949.07</v>
      </c>
      <c r="N18" s="107">
        <v>882</v>
      </c>
      <c r="O18" s="108">
        <v>950804.82</v>
      </c>
      <c r="P18" s="108">
        <f t="shared" si="1"/>
        <v>1245101.55</v>
      </c>
      <c r="Q18" s="107">
        <f t="shared" si="2"/>
        <v>2037</v>
      </c>
      <c r="R18" s="108">
        <f t="shared" si="3"/>
        <v>2195906.37</v>
      </c>
      <c r="S18" s="107">
        <f t="shared" si="4"/>
        <v>25.430711610486888</v>
      </c>
      <c r="T18" s="107">
        <f t="shared" si="5"/>
        <v>83</v>
      </c>
      <c r="U18" s="107">
        <f t="shared" si="5"/>
        <v>51956.58</v>
      </c>
      <c r="V18" s="109">
        <v>83</v>
      </c>
      <c r="W18" s="109">
        <v>51956.58</v>
      </c>
      <c r="X18" s="110"/>
      <c r="Y18" s="110"/>
      <c r="Z18" s="110"/>
      <c r="AA18" s="110"/>
      <c r="AB18" s="107">
        <f t="shared" si="6"/>
        <v>160.20000000000002</v>
      </c>
    </row>
    <row r="19" spans="1:28" s="11" customFormat="1" ht="15">
      <c r="A19" s="11">
        <v>11</v>
      </c>
      <c r="B19" s="19">
        <v>4011201</v>
      </c>
      <c r="C19" s="114" t="s">
        <v>71</v>
      </c>
      <c r="D19" s="107">
        <v>2665</v>
      </c>
      <c r="E19" s="106">
        <v>3548500.8</v>
      </c>
      <c r="F19" s="116">
        <v>0</v>
      </c>
      <c r="G19" s="115">
        <v>150</v>
      </c>
      <c r="H19" s="107"/>
      <c r="I19" s="107">
        <v>130</v>
      </c>
      <c r="J19" s="106">
        <v>180368.5</v>
      </c>
      <c r="K19" s="107">
        <v>450</v>
      </c>
      <c r="L19" s="107">
        <f t="shared" si="0"/>
        <v>130</v>
      </c>
      <c r="M19" s="108"/>
      <c r="N19" s="107">
        <v>304</v>
      </c>
      <c r="O19" s="108">
        <v>421784.8</v>
      </c>
      <c r="P19" s="108">
        <f t="shared" si="1"/>
        <v>180368.5</v>
      </c>
      <c r="Q19" s="107">
        <f t="shared" si="2"/>
        <v>434</v>
      </c>
      <c r="R19" s="108">
        <f t="shared" si="3"/>
        <v>602153.3</v>
      </c>
      <c r="S19" s="107">
        <f t="shared" si="4"/>
        <v>16.285178236397748</v>
      </c>
      <c r="T19" s="107">
        <f t="shared" si="5"/>
        <v>0</v>
      </c>
      <c r="U19" s="107">
        <f t="shared" si="5"/>
        <v>0</v>
      </c>
      <c r="V19" s="109"/>
      <c r="W19" s="109"/>
      <c r="X19" s="110"/>
      <c r="Y19" s="110"/>
      <c r="Z19" s="110"/>
      <c r="AA19" s="110"/>
      <c r="AB19" s="107">
        <f t="shared" si="6"/>
        <v>53.300000000000004</v>
      </c>
    </row>
    <row r="20" spans="1:28" s="11" customFormat="1" ht="15">
      <c r="A20" s="11">
        <v>12</v>
      </c>
      <c r="B20" s="19">
        <v>4011401</v>
      </c>
      <c r="C20" s="114" t="s">
        <v>72</v>
      </c>
      <c r="D20" s="107">
        <v>5680</v>
      </c>
      <c r="E20" s="106">
        <v>6225677.6</v>
      </c>
      <c r="F20" s="116">
        <v>462</v>
      </c>
      <c r="G20" s="115">
        <v>992</v>
      </c>
      <c r="H20" s="107">
        <v>445</v>
      </c>
      <c r="I20" s="107">
        <v>486</v>
      </c>
      <c r="J20" s="106">
        <v>554409.36</v>
      </c>
      <c r="K20" s="107">
        <v>1522</v>
      </c>
      <c r="L20" s="107">
        <f t="shared" si="0"/>
        <v>931</v>
      </c>
      <c r="M20" s="108">
        <v>507638.2</v>
      </c>
      <c r="N20" s="107">
        <v>526</v>
      </c>
      <c r="O20" s="108">
        <v>600039.76</v>
      </c>
      <c r="P20" s="108">
        <f t="shared" si="1"/>
        <v>1062047.56</v>
      </c>
      <c r="Q20" s="107">
        <f t="shared" si="2"/>
        <v>1457</v>
      </c>
      <c r="R20" s="108">
        <f t="shared" si="3"/>
        <v>1662087.32</v>
      </c>
      <c r="S20" s="107">
        <f t="shared" si="4"/>
        <v>25.651408450704228</v>
      </c>
      <c r="T20" s="107">
        <f t="shared" si="5"/>
        <v>60</v>
      </c>
      <c r="U20" s="107">
        <f t="shared" si="5"/>
        <v>13048.2</v>
      </c>
      <c r="V20" s="109">
        <v>60</v>
      </c>
      <c r="W20" s="109">
        <v>13048.2</v>
      </c>
      <c r="X20" s="110"/>
      <c r="Y20" s="110"/>
      <c r="Z20" s="110"/>
      <c r="AA20" s="110"/>
      <c r="AB20" s="107">
        <f t="shared" si="6"/>
        <v>113.60000000000001</v>
      </c>
    </row>
    <row r="21" spans="1:28" s="11" customFormat="1" ht="15">
      <c r="A21" s="11">
        <v>13</v>
      </c>
      <c r="B21" s="19">
        <v>4011501</v>
      </c>
      <c r="C21" s="114" t="s">
        <v>73</v>
      </c>
      <c r="D21" s="107">
        <v>4890</v>
      </c>
      <c r="E21" s="106">
        <v>5683940.4</v>
      </c>
      <c r="F21" s="116">
        <v>0</v>
      </c>
      <c r="G21" s="115">
        <v>489</v>
      </c>
      <c r="H21" s="107"/>
      <c r="I21" s="107">
        <v>503</v>
      </c>
      <c r="J21" s="106">
        <v>609736.6</v>
      </c>
      <c r="K21" s="107">
        <v>978</v>
      </c>
      <c r="L21" s="107">
        <f t="shared" si="0"/>
        <v>503</v>
      </c>
      <c r="M21" s="108"/>
      <c r="N21" s="107">
        <v>479</v>
      </c>
      <c r="O21" s="108">
        <v>580643.8</v>
      </c>
      <c r="P21" s="108">
        <f t="shared" si="1"/>
        <v>609736.6</v>
      </c>
      <c r="Q21" s="107">
        <f t="shared" si="2"/>
        <v>982</v>
      </c>
      <c r="R21" s="108">
        <f t="shared" si="3"/>
        <v>1190380.4</v>
      </c>
      <c r="S21" s="107">
        <f t="shared" si="4"/>
        <v>20.081799591002046</v>
      </c>
      <c r="T21" s="107">
        <f t="shared" si="5"/>
        <v>31</v>
      </c>
      <c r="U21" s="107">
        <f t="shared" si="5"/>
        <v>12994.08</v>
      </c>
      <c r="V21" s="109">
        <v>31</v>
      </c>
      <c r="W21" s="109">
        <v>12994.08</v>
      </c>
      <c r="X21" s="110"/>
      <c r="Y21" s="110"/>
      <c r="Z21" s="110"/>
      <c r="AA21" s="110"/>
      <c r="AB21" s="107">
        <f t="shared" si="6"/>
        <v>97.8</v>
      </c>
    </row>
    <row r="22" spans="1:28" s="11" customFormat="1" ht="15">
      <c r="A22" s="11">
        <v>14</v>
      </c>
      <c r="B22" s="19">
        <v>4011601</v>
      </c>
      <c r="C22" s="114" t="s">
        <v>74</v>
      </c>
      <c r="D22" s="107">
        <v>6500</v>
      </c>
      <c r="E22" s="106">
        <v>8936135</v>
      </c>
      <c r="F22" s="116">
        <v>585</v>
      </c>
      <c r="G22" s="115">
        <v>1300</v>
      </c>
      <c r="H22" s="107">
        <v>589</v>
      </c>
      <c r="I22" s="107">
        <v>774</v>
      </c>
      <c r="J22" s="106">
        <v>1108824.66</v>
      </c>
      <c r="K22" s="107">
        <v>2000</v>
      </c>
      <c r="L22" s="107">
        <f t="shared" si="0"/>
        <v>1363</v>
      </c>
      <c r="M22" s="108">
        <v>843795.51</v>
      </c>
      <c r="N22" s="107">
        <v>502</v>
      </c>
      <c r="O22" s="108">
        <v>719160.18</v>
      </c>
      <c r="P22" s="108">
        <f t="shared" si="1"/>
        <v>1952620.17</v>
      </c>
      <c r="Q22" s="107">
        <f t="shared" si="2"/>
        <v>1865</v>
      </c>
      <c r="R22" s="108">
        <f t="shared" si="3"/>
        <v>2671780.35</v>
      </c>
      <c r="S22" s="107">
        <f t="shared" si="4"/>
        <v>28.692307692307693</v>
      </c>
      <c r="T22" s="107">
        <f t="shared" si="5"/>
        <v>0</v>
      </c>
      <c r="U22" s="107">
        <f t="shared" si="5"/>
        <v>0</v>
      </c>
      <c r="V22" s="109"/>
      <c r="W22" s="109"/>
      <c r="X22" s="110"/>
      <c r="Y22" s="110"/>
      <c r="Z22" s="110"/>
      <c r="AA22" s="110"/>
      <c r="AB22" s="107">
        <f t="shared" si="6"/>
        <v>130</v>
      </c>
    </row>
    <row r="23" spans="1:28" s="11" customFormat="1" ht="15">
      <c r="A23" s="11">
        <v>15</v>
      </c>
      <c r="B23" s="19">
        <v>4011701</v>
      </c>
      <c r="C23" s="114" t="s">
        <v>75</v>
      </c>
      <c r="D23" s="107">
        <v>2135</v>
      </c>
      <c r="E23" s="106">
        <v>2558028.9</v>
      </c>
      <c r="F23" s="116">
        <v>100</v>
      </c>
      <c r="G23" s="115">
        <v>190</v>
      </c>
      <c r="H23" s="107">
        <v>70</v>
      </c>
      <c r="I23" s="107">
        <v>91</v>
      </c>
      <c r="J23" s="106">
        <v>113502.48</v>
      </c>
      <c r="K23" s="107">
        <v>260</v>
      </c>
      <c r="L23" s="107">
        <f t="shared" si="0"/>
        <v>161</v>
      </c>
      <c r="M23" s="108">
        <v>87309.6</v>
      </c>
      <c r="N23" s="107">
        <v>100</v>
      </c>
      <c r="O23" s="108">
        <v>124728</v>
      </c>
      <c r="P23" s="108">
        <f t="shared" si="1"/>
        <v>200812.08000000002</v>
      </c>
      <c r="Q23" s="107">
        <f t="shared" si="2"/>
        <v>261</v>
      </c>
      <c r="R23" s="108">
        <f t="shared" si="3"/>
        <v>325540.08</v>
      </c>
      <c r="S23" s="107">
        <f t="shared" si="4"/>
        <v>12.224824355971897</v>
      </c>
      <c r="T23" s="107">
        <f t="shared" si="5"/>
        <v>0</v>
      </c>
      <c r="U23" s="107">
        <f t="shared" si="5"/>
        <v>0</v>
      </c>
      <c r="V23" s="109"/>
      <c r="W23" s="109"/>
      <c r="X23" s="110"/>
      <c r="Y23" s="110"/>
      <c r="Z23" s="110"/>
      <c r="AA23" s="110"/>
      <c r="AB23" s="107">
        <f t="shared" si="6"/>
        <v>42.7</v>
      </c>
    </row>
    <row r="24" spans="1:28" s="11" customFormat="1" ht="15">
      <c r="A24" s="11">
        <v>16</v>
      </c>
      <c r="B24" s="19">
        <v>4011801</v>
      </c>
      <c r="C24" s="114" t="s">
        <v>76</v>
      </c>
      <c r="D24" s="117">
        <v>4580</v>
      </c>
      <c r="E24" s="106">
        <v>5800753.2</v>
      </c>
      <c r="F24" s="116">
        <v>272</v>
      </c>
      <c r="G24" s="115">
        <v>767</v>
      </c>
      <c r="H24" s="107">
        <v>269</v>
      </c>
      <c r="I24" s="107">
        <v>462</v>
      </c>
      <c r="J24" s="106">
        <v>610329.72</v>
      </c>
      <c r="K24" s="107">
        <v>1196</v>
      </c>
      <c r="L24" s="107">
        <f t="shared" si="0"/>
        <v>731</v>
      </c>
      <c r="M24" s="108">
        <v>355365.14</v>
      </c>
      <c r="N24" s="107">
        <v>484</v>
      </c>
      <c r="O24" s="108">
        <v>639393.04</v>
      </c>
      <c r="P24" s="108">
        <f t="shared" si="1"/>
        <v>965694.86</v>
      </c>
      <c r="Q24" s="107">
        <f t="shared" si="2"/>
        <v>1215</v>
      </c>
      <c r="R24" s="108">
        <f t="shared" si="3"/>
        <v>1605087.9</v>
      </c>
      <c r="S24" s="107">
        <f t="shared" si="4"/>
        <v>26.52838427947598</v>
      </c>
      <c r="T24" s="107">
        <f t="shared" si="5"/>
        <v>11</v>
      </c>
      <c r="U24" s="107">
        <f t="shared" si="5"/>
        <v>1962.96</v>
      </c>
      <c r="V24" s="109">
        <v>11</v>
      </c>
      <c r="W24" s="109">
        <v>1962.96</v>
      </c>
      <c r="X24" s="110"/>
      <c r="Y24" s="110"/>
      <c r="Z24" s="110"/>
      <c r="AA24" s="110"/>
      <c r="AB24" s="107">
        <f t="shared" si="6"/>
        <v>91.60000000000001</v>
      </c>
    </row>
    <row r="25" spans="1:28" s="11" customFormat="1" ht="15">
      <c r="A25" s="11">
        <v>17</v>
      </c>
      <c r="B25" s="19">
        <v>4014801</v>
      </c>
      <c r="C25" s="114" t="s">
        <v>77</v>
      </c>
      <c r="D25" s="117">
        <v>2930</v>
      </c>
      <c r="E25" s="106">
        <v>3434780.4</v>
      </c>
      <c r="F25" s="116">
        <v>0</v>
      </c>
      <c r="G25" s="115">
        <v>326</v>
      </c>
      <c r="H25" s="107"/>
      <c r="I25" s="107">
        <v>301</v>
      </c>
      <c r="J25" s="106">
        <v>367367.49</v>
      </c>
      <c r="K25" s="107">
        <v>652</v>
      </c>
      <c r="L25" s="107">
        <f t="shared" si="0"/>
        <v>301</v>
      </c>
      <c r="M25" s="108"/>
      <c r="N25" s="107">
        <v>314</v>
      </c>
      <c r="O25" s="108">
        <v>383233.86</v>
      </c>
      <c r="P25" s="108">
        <f t="shared" si="1"/>
        <v>367367.49</v>
      </c>
      <c r="Q25" s="107">
        <f t="shared" si="2"/>
        <v>615</v>
      </c>
      <c r="R25" s="108">
        <f t="shared" si="3"/>
        <v>750601.35</v>
      </c>
      <c r="S25" s="107">
        <f t="shared" si="4"/>
        <v>20.989761092150168</v>
      </c>
      <c r="T25" s="107">
        <f t="shared" si="5"/>
        <v>0</v>
      </c>
      <c r="U25" s="107">
        <f t="shared" si="5"/>
        <v>0</v>
      </c>
      <c r="V25" s="109"/>
      <c r="W25" s="109"/>
      <c r="X25" s="110"/>
      <c r="Y25" s="110"/>
      <c r="Z25" s="110"/>
      <c r="AA25" s="110"/>
      <c r="AB25" s="107">
        <f t="shared" si="6"/>
        <v>58.6</v>
      </c>
    </row>
    <row r="26" spans="1:28" s="11" customFormat="1" ht="15">
      <c r="A26" s="11">
        <v>18</v>
      </c>
      <c r="B26" s="19">
        <v>4011901</v>
      </c>
      <c r="C26" s="114" t="s">
        <v>78</v>
      </c>
      <c r="D26" s="117">
        <v>12550</v>
      </c>
      <c r="E26" s="106">
        <v>12188058</v>
      </c>
      <c r="F26" s="116">
        <v>420</v>
      </c>
      <c r="G26" s="115">
        <v>1260</v>
      </c>
      <c r="H26" s="107">
        <v>764</v>
      </c>
      <c r="I26" s="107">
        <v>913</v>
      </c>
      <c r="J26" s="106">
        <v>921700.89</v>
      </c>
      <c r="K26" s="107">
        <v>2437</v>
      </c>
      <c r="L26" s="107">
        <f t="shared" si="0"/>
        <v>1677</v>
      </c>
      <c r="M26" s="108">
        <v>771280.92</v>
      </c>
      <c r="N26" s="107">
        <v>1201</v>
      </c>
      <c r="O26" s="108">
        <v>1212445.53</v>
      </c>
      <c r="P26" s="108">
        <f t="shared" si="1"/>
        <v>1692981.81</v>
      </c>
      <c r="Q26" s="107">
        <f t="shared" si="2"/>
        <v>2878</v>
      </c>
      <c r="R26" s="108">
        <f t="shared" si="3"/>
        <v>2905427.34</v>
      </c>
      <c r="S26" s="107">
        <f t="shared" si="4"/>
        <v>22.93227091633466</v>
      </c>
      <c r="T26" s="107">
        <f t="shared" si="5"/>
        <v>41</v>
      </c>
      <c r="U26" s="107">
        <f t="shared" si="5"/>
        <v>7797.39</v>
      </c>
      <c r="V26" s="109">
        <v>41</v>
      </c>
      <c r="W26" s="109">
        <v>7797.39</v>
      </c>
      <c r="X26" s="110"/>
      <c r="Y26" s="110"/>
      <c r="Z26" s="110"/>
      <c r="AA26" s="110"/>
      <c r="AB26" s="107">
        <f t="shared" si="6"/>
        <v>251</v>
      </c>
    </row>
    <row r="27" spans="1:28" s="11" customFormat="1" ht="15">
      <c r="A27" s="11">
        <v>19</v>
      </c>
      <c r="B27" s="19">
        <v>4012001</v>
      </c>
      <c r="C27" s="114" t="s">
        <v>79</v>
      </c>
      <c r="D27" s="117">
        <v>4770</v>
      </c>
      <c r="E27" s="118">
        <v>5181412.5</v>
      </c>
      <c r="F27" s="116">
        <v>373</v>
      </c>
      <c r="G27" s="115">
        <v>845</v>
      </c>
      <c r="H27" s="107">
        <v>391</v>
      </c>
      <c r="I27" s="107">
        <v>394</v>
      </c>
      <c r="J27" s="106">
        <v>445409.12</v>
      </c>
      <c r="K27" s="107">
        <v>1336</v>
      </c>
      <c r="L27" s="107">
        <f t="shared" si="0"/>
        <v>785</v>
      </c>
      <c r="M27" s="108">
        <v>442017.68</v>
      </c>
      <c r="N27" s="107">
        <v>510</v>
      </c>
      <c r="O27" s="108">
        <v>576544.8</v>
      </c>
      <c r="P27" s="108">
        <f t="shared" si="1"/>
        <v>887426.8</v>
      </c>
      <c r="Q27" s="107">
        <f t="shared" si="2"/>
        <v>1295</v>
      </c>
      <c r="R27" s="108">
        <f t="shared" si="3"/>
        <v>1463971.6</v>
      </c>
      <c r="S27" s="107">
        <f t="shared" si="4"/>
        <v>27.148846960167717</v>
      </c>
      <c r="T27" s="107">
        <f t="shared" si="5"/>
        <v>0</v>
      </c>
      <c r="U27" s="107">
        <f t="shared" si="5"/>
        <v>0</v>
      </c>
      <c r="V27" s="109"/>
      <c r="W27" s="109"/>
      <c r="X27" s="110"/>
      <c r="Y27" s="110"/>
      <c r="Z27" s="110"/>
      <c r="AA27" s="110"/>
      <c r="AB27" s="107">
        <f t="shared" si="6"/>
        <v>95.4</v>
      </c>
    </row>
    <row r="28" spans="1:28" s="11" customFormat="1" ht="15">
      <c r="A28" s="11">
        <v>20</v>
      </c>
      <c r="B28" s="19">
        <v>4012101</v>
      </c>
      <c r="C28" s="114" t="s">
        <v>80</v>
      </c>
      <c r="D28" s="117">
        <v>5350</v>
      </c>
      <c r="E28" s="106">
        <v>6329478</v>
      </c>
      <c r="F28" s="116">
        <v>0</v>
      </c>
      <c r="G28" s="115">
        <v>534</v>
      </c>
      <c r="H28" s="107"/>
      <c r="I28" s="107">
        <v>534</v>
      </c>
      <c r="J28" s="106">
        <v>658630.26</v>
      </c>
      <c r="K28" s="107">
        <v>890</v>
      </c>
      <c r="L28" s="107">
        <f t="shared" si="0"/>
        <v>534</v>
      </c>
      <c r="M28" s="108"/>
      <c r="N28" s="107">
        <v>354</v>
      </c>
      <c r="O28" s="108">
        <v>436620.06</v>
      </c>
      <c r="P28" s="108">
        <f t="shared" si="1"/>
        <v>658630.26</v>
      </c>
      <c r="Q28" s="107">
        <f t="shared" si="2"/>
        <v>888</v>
      </c>
      <c r="R28" s="108">
        <f t="shared" si="3"/>
        <v>1095250.32</v>
      </c>
      <c r="S28" s="107">
        <f t="shared" si="4"/>
        <v>16.598130841121495</v>
      </c>
      <c r="T28" s="107">
        <f t="shared" si="5"/>
        <v>0</v>
      </c>
      <c r="U28" s="107">
        <f t="shared" si="5"/>
        <v>0</v>
      </c>
      <c r="V28" s="109"/>
      <c r="W28" s="109"/>
      <c r="X28" s="110"/>
      <c r="Y28" s="110"/>
      <c r="Z28" s="110"/>
      <c r="AA28" s="110"/>
      <c r="AB28" s="107">
        <f t="shared" si="6"/>
        <v>107</v>
      </c>
    </row>
    <row r="29" spans="1:28" s="11" customFormat="1" ht="15">
      <c r="A29" s="11">
        <v>21</v>
      </c>
      <c r="B29" s="19">
        <v>4012201</v>
      </c>
      <c r="C29" s="114" t="s">
        <v>81</v>
      </c>
      <c r="D29" s="117">
        <v>3400</v>
      </c>
      <c r="E29" s="106">
        <v>3288004</v>
      </c>
      <c r="F29" s="107">
        <v>100</v>
      </c>
      <c r="G29" s="115">
        <v>300</v>
      </c>
      <c r="H29" s="107">
        <v>172</v>
      </c>
      <c r="I29" s="107">
        <v>485</v>
      </c>
      <c r="J29" s="106">
        <v>487977.9</v>
      </c>
      <c r="K29" s="107">
        <v>1100</v>
      </c>
      <c r="L29" s="107">
        <f t="shared" si="0"/>
        <v>657</v>
      </c>
      <c r="M29" s="108">
        <v>173056.08</v>
      </c>
      <c r="N29" s="107">
        <v>453</v>
      </c>
      <c r="O29" s="108">
        <v>455781.42</v>
      </c>
      <c r="P29" s="108">
        <f t="shared" si="1"/>
        <v>661033.98</v>
      </c>
      <c r="Q29" s="107">
        <f t="shared" si="2"/>
        <v>1110</v>
      </c>
      <c r="R29" s="108">
        <f t="shared" si="3"/>
        <v>1116815.4</v>
      </c>
      <c r="S29" s="107">
        <f t="shared" si="4"/>
        <v>32.64705882352941</v>
      </c>
      <c r="T29" s="107">
        <f t="shared" si="5"/>
        <v>0</v>
      </c>
      <c r="U29" s="107">
        <f t="shared" si="5"/>
        <v>0</v>
      </c>
      <c r="V29" s="109"/>
      <c r="W29" s="109"/>
      <c r="X29" s="110"/>
      <c r="Y29" s="110"/>
      <c r="Z29" s="110"/>
      <c r="AA29" s="110"/>
      <c r="AB29" s="107">
        <f t="shared" si="6"/>
        <v>68</v>
      </c>
    </row>
    <row r="30" spans="2:28" s="11" customFormat="1" ht="15">
      <c r="B30" s="19"/>
      <c r="C30" s="114"/>
      <c r="D30" s="119"/>
      <c r="E30" s="106"/>
      <c r="F30" s="107"/>
      <c r="G30" s="115"/>
      <c r="H30" s="107"/>
      <c r="I30" s="107"/>
      <c r="J30" s="106"/>
      <c r="K30" s="107"/>
      <c r="L30" s="107"/>
      <c r="M30" s="108"/>
      <c r="N30" s="107"/>
      <c r="O30" s="108"/>
      <c r="P30" s="108"/>
      <c r="Q30" s="107"/>
      <c r="R30" s="108"/>
      <c r="S30" s="107"/>
      <c r="T30" s="107"/>
      <c r="U30" s="107"/>
      <c r="V30" s="109"/>
      <c r="W30" s="109"/>
      <c r="X30" s="110"/>
      <c r="Y30" s="110"/>
      <c r="Z30" s="110"/>
      <c r="AA30" s="110"/>
      <c r="AB30" s="107"/>
    </row>
    <row r="31" spans="1:28" s="11" customFormat="1" ht="12.75" customHeight="1">
      <c r="A31" s="11">
        <v>22</v>
      </c>
      <c r="B31" s="19">
        <v>4040101</v>
      </c>
      <c r="C31" s="120" t="s">
        <v>95</v>
      </c>
      <c r="D31" s="121">
        <v>7600</v>
      </c>
      <c r="E31" s="106">
        <v>8992396</v>
      </c>
      <c r="F31" s="116">
        <v>760</v>
      </c>
      <c r="G31" s="115">
        <v>1330</v>
      </c>
      <c r="H31" s="107">
        <v>801</v>
      </c>
      <c r="I31" s="107">
        <v>884</v>
      </c>
      <c r="J31" s="106">
        <v>1087532.16</v>
      </c>
      <c r="K31" s="107">
        <v>1900</v>
      </c>
      <c r="L31" s="107">
        <f t="shared" si="0"/>
        <v>1685</v>
      </c>
      <c r="M31" s="108">
        <v>985422.24</v>
      </c>
      <c r="N31" s="107">
        <v>949</v>
      </c>
      <c r="O31" s="108">
        <v>1167497.76</v>
      </c>
      <c r="P31" s="108">
        <f t="shared" si="1"/>
        <v>2072954.4</v>
      </c>
      <c r="Q31" s="107">
        <f t="shared" si="2"/>
        <v>2634</v>
      </c>
      <c r="R31" s="108">
        <f t="shared" si="3"/>
        <v>3240452.16</v>
      </c>
      <c r="S31" s="107">
        <f t="shared" si="4"/>
        <v>34.6578947368421</v>
      </c>
      <c r="T31" s="107">
        <f t="shared" si="5"/>
        <v>0</v>
      </c>
      <c r="U31" s="107">
        <f t="shared" si="5"/>
        <v>0</v>
      </c>
      <c r="V31" s="109"/>
      <c r="W31" s="109"/>
      <c r="X31" s="110"/>
      <c r="Y31" s="110"/>
      <c r="Z31" s="110">
        <v>310</v>
      </c>
      <c r="AA31" s="110">
        <v>54</v>
      </c>
      <c r="AB31" s="107">
        <f t="shared" si="6"/>
        <v>152</v>
      </c>
    </row>
    <row r="32" spans="1:28" s="11" customFormat="1" ht="12" customHeight="1">
      <c r="A32" s="11">
        <v>23</v>
      </c>
      <c r="B32" s="19">
        <v>4070101</v>
      </c>
      <c r="C32" s="122" t="s">
        <v>3</v>
      </c>
      <c r="D32" s="123">
        <v>9800</v>
      </c>
      <c r="E32" s="106">
        <v>9832340</v>
      </c>
      <c r="F32" s="116">
        <v>660</v>
      </c>
      <c r="G32" s="115">
        <v>1320</v>
      </c>
      <c r="H32" s="107">
        <v>269</v>
      </c>
      <c r="I32" s="107">
        <v>861</v>
      </c>
      <c r="J32" s="106">
        <v>897489.18</v>
      </c>
      <c r="K32" s="107">
        <v>1980</v>
      </c>
      <c r="L32" s="107">
        <f t="shared" si="0"/>
        <v>1130</v>
      </c>
      <c r="M32" s="108">
        <v>280400.22</v>
      </c>
      <c r="N32" s="107">
        <v>968</v>
      </c>
      <c r="O32" s="108">
        <v>1009023.84</v>
      </c>
      <c r="P32" s="108">
        <f t="shared" si="1"/>
        <v>1177889.4</v>
      </c>
      <c r="Q32" s="107">
        <f t="shared" si="2"/>
        <v>2098</v>
      </c>
      <c r="R32" s="108">
        <f t="shared" si="3"/>
        <v>2186913.2399999998</v>
      </c>
      <c r="S32" s="107">
        <f t="shared" si="4"/>
        <v>21.408163265306122</v>
      </c>
      <c r="T32" s="107">
        <f t="shared" si="5"/>
        <v>74</v>
      </c>
      <c r="U32" s="107">
        <f t="shared" si="5"/>
        <v>15307.2</v>
      </c>
      <c r="V32" s="109">
        <v>64</v>
      </c>
      <c r="W32" s="109">
        <v>13263.6</v>
      </c>
      <c r="X32" s="110">
        <v>10</v>
      </c>
      <c r="Y32" s="110">
        <v>2043.6</v>
      </c>
      <c r="Z32" s="110">
        <v>56</v>
      </c>
      <c r="AA32" s="110">
        <v>52</v>
      </c>
      <c r="AB32" s="107">
        <f t="shared" si="6"/>
        <v>196</v>
      </c>
    </row>
    <row r="33" spans="2:28" s="11" customFormat="1" ht="12" customHeight="1">
      <c r="B33" s="19"/>
      <c r="C33" s="120" t="s">
        <v>4</v>
      </c>
      <c r="D33" s="124"/>
      <c r="E33" s="106"/>
      <c r="F33" s="107"/>
      <c r="G33" s="115"/>
      <c r="H33" s="107"/>
      <c r="I33" s="107"/>
      <c r="J33" s="106"/>
      <c r="K33" s="107"/>
      <c r="L33" s="107"/>
      <c r="M33" s="108"/>
      <c r="N33" s="107"/>
      <c r="O33" s="108"/>
      <c r="P33" s="108"/>
      <c r="Q33" s="107"/>
      <c r="R33" s="108"/>
      <c r="S33" s="107"/>
      <c r="T33" s="107"/>
      <c r="U33" s="107"/>
      <c r="V33" s="109"/>
      <c r="W33" s="109"/>
      <c r="X33" s="110"/>
      <c r="Y33" s="110"/>
      <c r="Z33" s="110"/>
      <c r="AA33" s="110"/>
      <c r="AB33" s="107"/>
    </row>
    <row r="34" spans="1:28" s="11" customFormat="1" ht="15">
      <c r="A34" s="11">
        <v>24</v>
      </c>
      <c r="B34" s="19">
        <v>4120201</v>
      </c>
      <c r="C34" s="110" t="s">
        <v>93</v>
      </c>
      <c r="D34" s="125">
        <v>5700</v>
      </c>
      <c r="E34" s="126">
        <v>7849014</v>
      </c>
      <c r="F34" s="116">
        <v>411</v>
      </c>
      <c r="G34" s="115">
        <v>880</v>
      </c>
      <c r="H34" s="107">
        <v>413</v>
      </c>
      <c r="I34" s="107">
        <v>406</v>
      </c>
      <c r="J34" s="106">
        <v>582821.12</v>
      </c>
      <c r="K34" s="107">
        <v>1360</v>
      </c>
      <c r="L34" s="107">
        <f t="shared" si="0"/>
        <v>819</v>
      </c>
      <c r="M34" s="108">
        <v>593167.25</v>
      </c>
      <c r="N34" s="107">
        <v>485</v>
      </c>
      <c r="O34" s="108">
        <v>696227.2</v>
      </c>
      <c r="P34" s="108">
        <f t="shared" si="1"/>
        <v>1175988.37</v>
      </c>
      <c r="Q34" s="107">
        <f t="shared" si="2"/>
        <v>1304</v>
      </c>
      <c r="R34" s="108">
        <f t="shared" si="3"/>
        <v>1872215.57</v>
      </c>
      <c r="S34" s="107">
        <f t="shared" si="4"/>
        <v>22.87719298245614</v>
      </c>
      <c r="T34" s="107">
        <f t="shared" si="5"/>
        <v>99</v>
      </c>
      <c r="U34" s="107">
        <f t="shared" si="5"/>
        <v>34040.71</v>
      </c>
      <c r="V34" s="109">
        <v>99</v>
      </c>
      <c r="W34" s="109">
        <v>34040.71</v>
      </c>
      <c r="X34" s="110"/>
      <c r="Y34" s="110"/>
      <c r="Z34" s="110"/>
      <c r="AA34" s="110"/>
      <c r="AB34" s="107">
        <f t="shared" si="6"/>
        <v>114</v>
      </c>
    </row>
    <row r="35" spans="1:28" s="11" customFormat="1" ht="15">
      <c r="A35" s="11">
        <v>25</v>
      </c>
      <c r="B35" s="19">
        <v>4120301</v>
      </c>
      <c r="C35" s="127" t="s">
        <v>58</v>
      </c>
      <c r="D35" s="125">
        <v>10300</v>
      </c>
      <c r="E35" s="106">
        <v>14482315</v>
      </c>
      <c r="F35" s="116">
        <v>833</v>
      </c>
      <c r="G35" s="115">
        <v>1666</v>
      </c>
      <c r="H35" s="107">
        <v>621</v>
      </c>
      <c r="I35" s="107">
        <v>901</v>
      </c>
      <c r="J35" s="106">
        <v>1319766.78</v>
      </c>
      <c r="K35" s="107">
        <v>2500</v>
      </c>
      <c r="L35" s="107">
        <f t="shared" si="0"/>
        <v>1522</v>
      </c>
      <c r="M35" s="108">
        <v>913057.26</v>
      </c>
      <c r="N35" s="107">
        <v>981</v>
      </c>
      <c r="O35" s="108">
        <v>1436949.18</v>
      </c>
      <c r="P35" s="108">
        <f t="shared" si="1"/>
        <v>2232824.04</v>
      </c>
      <c r="Q35" s="107">
        <f t="shared" si="2"/>
        <v>2503</v>
      </c>
      <c r="R35" s="108">
        <f t="shared" si="3"/>
        <v>3669773.2199999997</v>
      </c>
      <c r="S35" s="107">
        <f t="shared" si="4"/>
        <v>24.300970873786408</v>
      </c>
      <c r="T35" s="107">
        <f t="shared" si="5"/>
        <v>38</v>
      </c>
      <c r="U35" s="107">
        <f t="shared" si="5"/>
        <v>10087.24</v>
      </c>
      <c r="V35" s="109">
        <v>38</v>
      </c>
      <c r="W35" s="109">
        <v>10087.24</v>
      </c>
      <c r="X35" s="110"/>
      <c r="Y35" s="110"/>
      <c r="Z35" s="110"/>
      <c r="AA35" s="110"/>
      <c r="AB35" s="107">
        <f t="shared" si="6"/>
        <v>206</v>
      </c>
    </row>
    <row r="36" spans="1:28" s="11" customFormat="1" ht="12.75" customHeight="1">
      <c r="A36" s="11">
        <v>26</v>
      </c>
      <c r="B36" s="19">
        <v>4150401</v>
      </c>
      <c r="C36" s="120" t="s">
        <v>5</v>
      </c>
      <c r="D36" s="125">
        <v>6000</v>
      </c>
      <c r="E36" s="106">
        <v>8059320</v>
      </c>
      <c r="F36" s="116">
        <v>400</v>
      </c>
      <c r="G36" s="115">
        <v>1000</v>
      </c>
      <c r="H36" s="107">
        <v>476</v>
      </c>
      <c r="I36" s="107">
        <v>553</v>
      </c>
      <c r="J36" s="106">
        <v>774504.15</v>
      </c>
      <c r="K36" s="107">
        <v>1600</v>
      </c>
      <c r="L36" s="107">
        <f t="shared" si="0"/>
        <v>1029</v>
      </c>
      <c r="M36" s="108">
        <v>666661.8</v>
      </c>
      <c r="N36" s="107">
        <v>623</v>
      </c>
      <c r="O36" s="108">
        <v>872542.65</v>
      </c>
      <c r="P36" s="108">
        <f t="shared" si="1"/>
        <v>1441165.9500000002</v>
      </c>
      <c r="Q36" s="107">
        <f t="shared" si="2"/>
        <v>1652</v>
      </c>
      <c r="R36" s="108">
        <f t="shared" si="3"/>
        <v>2313708.6</v>
      </c>
      <c r="S36" s="107">
        <f t="shared" si="4"/>
        <v>27.53333333333333</v>
      </c>
      <c r="T36" s="107">
        <f t="shared" si="5"/>
        <v>7</v>
      </c>
      <c r="U36" s="107">
        <f t="shared" si="5"/>
        <v>1990.24</v>
      </c>
      <c r="V36" s="109">
        <v>7</v>
      </c>
      <c r="W36" s="109">
        <v>1990.24</v>
      </c>
      <c r="X36" s="110"/>
      <c r="Y36" s="110"/>
      <c r="Z36" s="110">
        <v>21</v>
      </c>
      <c r="AA36" s="110">
        <v>1</v>
      </c>
      <c r="AB36" s="107">
        <f t="shared" si="6"/>
        <v>120</v>
      </c>
    </row>
    <row r="37" spans="1:28" s="11" customFormat="1" ht="12.75" customHeight="1">
      <c r="A37" s="11">
        <v>27</v>
      </c>
      <c r="B37" s="19">
        <v>4170101</v>
      </c>
      <c r="C37" s="120" t="s">
        <v>6</v>
      </c>
      <c r="D37" s="125">
        <v>4700</v>
      </c>
      <c r="E37" s="106">
        <v>5566069</v>
      </c>
      <c r="F37" s="116">
        <v>0</v>
      </c>
      <c r="G37" s="115">
        <v>470</v>
      </c>
      <c r="H37" s="107"/>
      <c r="I37" s="107">
        <v>472</v>
      </c>
      <c r="J37" s="106">
        <v>581947.68</v>
      </c>
      <c r="K37" s="107">
        <v>940</v>
      </c>
      <c r="L37" s="107">
        <f t="shared" si="0"/>
        <v>472</v>
      </c>
      <c r="M37" s="108"/>
      <c r="N37" s="107">
        <v>526</v>
      </c>
      <c r="O37" s="108">
        <v>648526.44</v>
      </c>
      <c r="P37" s="108">
        <f t="shared" si="1"/>
        <v>581947.68</v>
      </c>
      <c r="Q37" s="107">
        <f t="shared" si="2"/>
        <v>998</v>
      </c>
      <c r="R37" s="108">
        <f t="shared" si="3"/>
        <v>1230474.12</v>
      </c>
      <c r="S37" s="107">
        <f t="shared" si="4"/>
        <v>21.23404255319149</v>
      </c>
      <c r="T37" s="107">
        <f t="shared" si="5"/>
        <v>91</v>
      </c>
      <c r="U37" s="107">
        <f t="shared" si="5"/>
        <v>28165.55</v>
      </c>
      <c r="V37" s="109">
        <v>91</v>
      </c>
      <c r="W37" s="109">
        <v>28165.55</v>
      </c>
      <c r="X37" s="110"/>
      <c r="Y37" s="110"/>
      <c r="Z37" s="110">
        <v>155</v>
      </c>
      <c r="AA37" s="110">
        <v>86</v>
      </c>
      <c r="AB37" s="107">
        <f t="shared" si="6"/>
        <v>94</v>
      </c>
    </row>
    <row r="38" spans="2:28" s="11" customFormat="1" ht="15">
      <c r="B38" s="19"/>
      <c r="C38" s="120"/>
      <c r="D38" s="125"/>
      <c r="E38" s="106"/>
      <c r="F38" s="107"/>
      <c r="G38" s="115"/>
      <c r="H38" s="107"/>
      <c r="I38" s="107"/>
      <c r="J38" s="106"/>
      <c r="K38" s="107"/>
      <c r="L38" s="107"/>
      <c r="M38" s="108"/>
      <c r="N38" s="107"/>
      <c r="O38" s="108"/>
      <c r="P38" s="108"/>
      <c r="Q38" s="107"/>
      <c r="R38" s="108"/>
      <c r="S38" s="107"/>
      <c r="T38" s="107"/>
      <c r="U38" s="107"/>
      <c r="V38" s="109"/>
      <c r="W38" s="109"/>
      <c r="X38" s="110"/>
      <c r="Y38" s="110"/>
      <c r="Z38" s="110"/>
      <c r="AA38" s="110"/>
      <c r="AB38" s="107"/>
    </row>
    <row r="39" spans="1:28" s="11" customFormat="1" ht="12" customHeight="1">
      <c r="A39" s="11">
        <v>28</v>
      </c>
      <c r="B39" s="19">
        <v>4180101</v>
      </c>
      <c r="C39" s="120" t="s">
        <v>7</v>
      </c>
      <c r="D39" s="125">
        <v>1000</v>
      </c>
      <c r="E39" s="106">
        <v>1237680</v>
      </c>
      <c r="F39" s="116">
        <v>50</v>
      </c>
      <c r="G39" s="115">
        <v>138</v>
      </c>
      <c r="H39" s="107">
        <v>12</v>
      </c>
      <c r="I39" s="107">
        <v>54</v>
      </c>
      <c r="J39" s="106">
        <v>69614.64</v>
      </c>
      <c r="K39" s="107">
        <v>226</v>
      </c>
      <c r="L39" s="107">
        <f t="shared" si="0"/>
        <v>66</v>
      </c>
      <c r="M39" s="108">
        <v>15469.92</v>
      </c>
      <c r="N39" s="107">
        <v>73</v>
      </c>
      <c r="O39" s="108">
        <v>94108.68</v>
      </c>
      <c r="P39" s="108">
        <f t="shared" si="1"/>
        <v>85084.56</v>
      </c>
      <c r="Q39" s="107">
        <f t="shared" si="2"/>
        <v>139</v>
      </c>
      <c r="R39" s="108">
        <f t="shared" si="3"/>
        <v>179193.24</v>
      </c>
      <c r="S39" s="107">
        <f t="shared" si="4"/>
        <v>13.900000000000002</v>
      </c>
      <c r="T39" s="107">
        <f t="shared" si="5"/>
        <v>38</v>
      </c>
      <c r="U39" s="107">
        <f t="shared" si="5"/>
        <v>10764.35</v>
      </c>
      <c r="V39" s="109">
        <v>38</v>
      </c>
      <c r="W39" s="109">
        <v>10764.35</v>
      </c>
      <c r="X39" s="110"/>
      <c r="Y39" s="110"/>
      <c r="Z39" s="110">
        <v>84</v>
      </c>
      <c r="AA39" s="110">
        <v>73</v>
      </c>
      <c r="AB39" s="107">
        <f t="shared" si="6"/>
        <v>20</v>
      </c>
    </row>
    <row r="40" spans="2:28" s="11" customFormat="1" ht="15">
      <c r="B40" s="19"/>
      <c r="C40" s="120" t="s">
        <v>8</v>
      </c>
      <c r="D40" s="113"/>
      <c r="E40" s="106"/>
      <c r="F40" s="110"/>
      <c r="G40" s="115"/>
      <c r="H40" s="107"/>
      <c r="I40" s="107"/>
      <c r="J40" s="106"/>
      <c r="K40" s="107"/>
      <c r="L40" s="107"/>
      <c r="M40" s="108"/>
      <c r="N40" s="107"/>
      <c r="O40" s="108"/>
      <c r="P40" s="108"/>
      <c r="Q40" s="107"/>
      <c r="R40" s="108"/>
      <c r="S40" s="107"/>
      <c r="T40" s="107"/>
      <c r="U40" s="107"/>
      <c r="V40" s="109"/>
      <c r="W40" s="109"/>
      <c r="X40" s="110"/>
      <c r="Y40" s="110"/>
      <c r="Z40" s="110">
        <v>271</v>
      </c>
      <c r="AA40" s="110">
        <v>250</v>
      </c>
      <c r="AB40" s="107"/>
    </row>
    <row r="41" spans="1:28" s="11" customFormat="1" ht="13.5" customHeight="1">
      <c r="A41" s="11">
        <v>29</v>
      </c>
      <c r="B41" s="19">
        <v>4190101</v>
      </c>
      <c r="C41" s="127" t="s">
        <v>59</v>
      </c>
      <c r="D41" s="125">
        <v>5000</v>
      </c>
      <c r="E41" s="128">
        <v>5355600</v>
      </c>
      <c r="F41" s="116">
        <v>417</v>
      </c>
      <c r="G41" s="115">
        <v>834</v>
      </c>
      <c r="H41" s="107">
        <v>152</v>
      </c>
      <c r="I41" s="107">
        <v>439</v>
      </c>
      <c r="J41" s="106">
        <v>489432.32</v>
      </c>
      <c r="K41" s="107">
        <v>1251</v>
      </c>
      <c r="L41" s="107">
        <f t="shared" si="0"/>
        <v>591</v>
      </c>
      <c r="M41" s="108">
        <v>169461.76</v>
      </c>
      <c r="N41" s="107">
        <v>399</v>
      </c>
      <c r="O41" s="108">
        <v>444837.12</v>
      </c>
      <c r="P41" s="108">
        <f t="shared" si="1"/>
        <v>658894.0800000001</v>
      </c>
      <c r="Q41" s="107">
        <f t="shared" si="2"/>
        <v>990</v>
      </c>
      <c r="R41" s="108">
        <f t="shared" si="3"/>
        <v>1103731.2000000002</v>
      </c>
      <c r="S41" s="107">
        <f t="shared" si="4"/>
        <v>19.8</v>
      </c>
      <c r="T41" s="107">
        <f t="shared" si="5"/>
        <v>0</v>
      </c>
      <c r="U41" s="107">
        <f t="shared" si="5"/>
        <v>0</v>
      </c>
      <c r="V41" s="109"/>
      <c r="W41" s="109"/>
      <c r="X41" s="110"/>
      <c r="Y41" s="110"/>
      <c r="Z41" s="110"/>
      <c r="AA41" s="110"/>
      <c r="AB41" s="107">
        <f t="shared" si="6"/>
        <v>100</v>
      </c>
    </row>
    <row r="42" spans="1:28" s="11" customFormat="1" ht="15">
      <c r="A42" s="11">
        <v>30</v>
      </c>
      <c r="B42" s="19">
        <v>4190201</v>
      </c>
      <c r="C42" s="127" t="s">
        <v>60</v>
      </c>
      <c r="D42" s="125">
        <v>2270</v>
      </c>
      <c r="E42" s="128">
        <v>3512529.9</v>
      </c>
      <c r="F42" s="116">
        <v>100</v>
      </c>
      <c r="G42" s="115">
        <v>335</v>
      </c>
      <c r="H42" s="107">
        <v>100</v>
      </c>
      <c r="I42" s="107">
        <v>198</v>
      </c>
      <c r="J42" s="106">
        <v>319583.88</v>
      </c>
      <c r="K42" s="107">
        <v>586</v>
      </c>
      <c r="L42" s="107">
        <f t="shared" si="0"/>
        <v>298</v>
      </c>
      <c r="M42" s="108">
        <v>161406</v>
      </c>
      <c r="N42" s="107">
        <v>287</v>
      </c>
      <c r="O42" s="108">
        <v>463235.22</v>
      </c>
      <c r="P42" s="108">
        <f t="shared" si="1"/>
        <v>480989.88</v>
      </c>
      <c r="Q42" s="107">
        <f t="shared" si="2"/>
        <v>585</v>
      </c>
      <c r="R42" s="108">
        <f t="shared" si="3"/>
        <v>944225.1</v>
      </c>
      <c r="S42" s="107">
        <f t="shared" si="4"/>
        <v>25.770925110132158</v>
      </c>
      <c r="T42" s="107">
        <f t="shared" si="5"/>
        <v>64</v>
      </c>
      <c r="U42" s="107">
        <f t="shared" si="5"/>
        <v>19578.97</v>
      </c>
      <c r="V42" s="109">
        <v>64</v>
      </c>
      <c r="W42" s="109">
        <v>19578.97</v>
      </c>
      <c r="X42" s="110"/>
      <c r="Y42" s="110"/>
      <c r="Z42" s="110"/>
      <c r="AA42" s="110"/>
      <c r="AB42" s="107">
        <f t="shared" si="6"/>
        <v>45.4</v>
      </c>
    </row>
    <row r="43" spans="1:28" s="11" customFormat="1" ht="15">
      <c r="A43" s="11">
        <v>31</v>
      </c>
      <c r="B43" s="19">
        <v>4190301</v>
      </c>
      <c r="C43" s="127" t="s">
        <v>61</v>
      </c>
      <c r="D43" s="125">
        <v>1330</v>
      </c>
      <c r="E43" s="129">
        <v>1809491.6</v>
      </c>
      <c r="F43" s="116">
        <v>132</v>
      </c>
      <c r="G43" s="115">
        <v>264</v>
      </c>
      <c r="H43" s="107">
        <v>132</v>
      </c>
      <c r="I43" s="107">
        <v>130</v>
      </c>
      <c r="J43" s="106">
        <v>184472.6</v>
      </c>
      <c r="K43" s="107">
        <v>396</v>
      </c>
      <c r="L43" s="107">
        <f t="shared" si="0"/>
        <v>262</v>
      </c>
      <c r="M43" s="108">
        <v>187596.16</v>
      </c>
      <c r="N43" s="107">
        <v>132</v>
      </c>
      <c r="O43" s="108">
        <v>187310.64</v>
      </c>
      <c r="P43" s="108">
        <f t="shared" si="1"/>
        <v>372068.76</v>
      </c>
      <c r="Q43" s="107">
        <f t="shared" si="2"/>
        <v>394</v>
      </c>
      <c r="R43" s="108">
        <f t="shared" si="3"/>
        <v>559379.4</v>
      </c>
      <c r="S43" s="107">
        <f t="shared" si="4"/>
        <v>29.624060150375943</v>
      </c>
      <c r="T43" s="107">
        <f t="shared" si="5"/>
        <v>0</v>
      </c>
      <c r="U43" s="107">
        <f t="shared" si="5"/>
        <v>0</v>
      </c>
      <c r="V43" s="109"/>
      <c r="W43" s="109"/>
      <c r="X43" s="110"/>
      <c r="Y43" s="110"/>
      <c r="Z43" s="110"/>
      <c r="AA43" s="110"/>
      <c r="AB43" s="107">
        <f t="shared" si="6"/>
        <v>26.6</v>
      </c>
    </row>
    <row r="44" spans="2:28" s="11" customFormat="1" ht="12.75" customHeight="1">
      <c r="B44" s="19"/>
      <c r="C44" s="120" t="s">
        <v>9</v>
      </c>
      <c r="D44" s="113"/>
      <c r="E44" s="106"/>
      <c r="F44" s="107"/>
      <c r="G44" s="115"/>
      <c r="H44" s="107"/>
      <c r="I44" s="107"/>
      <c r="J44" s="106"/>
      <c r="K44" s="107"/>
      <c r="L44" s="107"/>
      <c r="M44" s="108"/>
      <c r="N44" s="107"/>
      <c r="O44" s="108"/>
      <c r="P44" s="108"/>
      <c r="Q44" s="107"/>
      <c r="R44" s="108"/>
      <c r="S44" s="107"/>
      <c r="T44" s="107"/>
      <c r="U44" s="107"/>
      <c r="V44" s="109"/>
      <c r="W44" s="109"/>
      <c r="X44" s="110"/>
      <c r="Y44" s="110"/>
      <c r="Z44" s="110"/>
      <c r="AA44" s="110"/>
      <c r="AB44" s="107"/>
    </row>
    <row r="45" spans="1:28" s="11" customFormat="1" ht="12.75" customHeight="1">
      <c r="A45" s="11">
        <v>32</v>
      </c>
      <c r="B45" s="19">
        <v>4270101</v>
      </c>
      <c r="C45" s="110" t="s">
        <v>85</v>
      </c>
      <c r="D45" s="125">
        <v>3100</v>
      </c>
      <c r="E45" s="106">
        <v>3711909</v>
      </c>
      <c r="F45" s="116">
        <v>258</v>
      </c>
      <c r="G45" s="115">
        <v>516</v>
      </c>
      <c r="H45" s="107">
        <v>195</v>
      </c>
      <c r="I45" s="107">
        <v>140</v>
      </c>
      <c r="J45" s="106">
        <v>174612.2</v>
      </c>
      <c r="K45" s="107">
        <v>775</v>
      </c>
      <c r="L45" s="107">
        <f t="shared" si="0"/>
        <v>335</v>
      </c>
      <c r="M45" s="108">
        <v>243209.85</v>
      </c>
      <c r="N45" s="107">
        <v>356</v>
      </c>
      <c r="O45" s="108">
        <v>444013.88</v>
      </c>
      <c r="P45" s="108">
        <f t="shared" si="1"/>
        <v>417822.05000000005</v>
      </c>
      <c r="Q45" s="107">
        <f t="shared" si="2"/>
        <v>691</v>
      </c>
      <c r="R45" s="108">
        <f t="shared" si="3"/>
        <v>861835.93</v>
      </c>
      <c r="S45" s="107">
        <f t="shared" si="4"/>
        <v>22.29032258064516</v>
      </c>
      <c r="T45" s="107">
        <f t="shared" si="5"/>
        <v>0</v>
      </c>
      <c r="U45" s="107">
        <f t="shared" si="5"/>
        <v>0</v>
      </c>
      <c r="V45" s="109"/>
      <c r="W45" s="109"/>
      <c r="X45" s="110"/>
      <c r="Y45" s="110"/>
      <c r="Z45" s="110"/>
      <c r="AA45" s="110"/>
      <c r="AB45" s="107">
        <f t="shared" si="6"/>
        <v>62</v>
      </c>
    </row>
    <row r="46" spans="1:28" s="11" customFormat="1" ht="12.75" customHeight="1">
      <c r="A46" s="11">
        <v>33</v>
      </c>
      <c r="B46" s="19">
        <v>4270701</v>
      </c>
      <c r="C46" s="110" t="s">
        <v>88</v>
      </c>
      <c r="D46" s="125">
        <v>2300</v>
      </c>
      <c r="E46" s="106">
        <v>2812118</v>
      </c>
      <c r="F46" s="116">
        <v>150</v>
      </c>
      <c r="G46" s="115">
        <v>400</v>
      </c>
      <c r="H46" s="107">
        <v>160</v>
      </c>
      <c r="I46" s="107">
        <v>328</v>
      </c>
      <c r="J46" s="106">
        <v>417150.4</v>
      </c>
      <c r="K46" s="107">
        <v>750</v>
      </c>
      <c r="L46" s="107">
        <f t="shared" si="0"/>
        <v>488</v>
      </c>
      <c r="M46" s="108">
        <v>203488</v>
      </c>
      <c r="N46" s="107">
        <v>231</v>
      </c>
      <c r="O46" s="108">
        <v>293785.8</v>
      </c>
      <c r="P46" s="108">
        <f t="shared" si="1"/>
        <v>620638.4</v>
      </c>
      <c r="Q46" s="107">
        <f t="shared" si="2"/>
        <v>719</v>
      </c>
      <c r="R46" s="108">
        <f t="shared" si="3"/>
        <v>914424.2</v>
      </c>
      <c r="S46" s="107">
        <f t="shared" si="4"/>
        <v>31.26086956521739</v>
      </c>
      <c r="T46" s="107">
        <f t="shared" si="5"/>
        <v>0</v>
      </c>
      <c r="U46" s="107">
        <f t="shared" si="5"/>
        <v>0</v>
      </c>
      <c r="V46" s="109"/>
      <c r="W46" s="109"/>
      <c r="X46" s="110"/>
      <c r="Y46" s="110"/>
      <c r="Z46" s="110"/>
      <c r="AA46" s="110"/>
      <c r="AB46" s="107">
        <f t="shared" si="6"/>
        <v>46</v>
      </c>
    </row>
    <row r="47" spans="1:28" s="11" customFormat="1" ht="12.75" customHeight="1">
      <c r="A47" s="11">
        <v>34</v>
      </c>
      <c r="B47" s="19">
        <v>4270501</v>
      </c>
      <c r="C47" s="110" t="s">
        <v>101</v>
      </c>
      <c r="D47" s="125">
        <v>1100</v>
      </c>
      <c r="E47" s="106">
        <v>1144121</v>
      </c>
      <c r="F47" s="116">
        <v>83</v>
      </c>
      <c r="G47" s="115">
        <v>166</v>
      </c>
      <c r="H47" s="107">
        <v>25</v>
      </c>
      <c r="I47" s="107">
        <v>66</v>
      </c>
      <c r="J47" s="106">
        <v>71427.18</v>
      </c>
      <c r="K47" s="107">
        <v>250</v>
      </c>
      <c r="L47" s="107">
        <f t="shared" si="0"/>
        <v>91</v>
      </c>
      <c r="M47" s="108">
        <v>27055.75</v>
      </c>
      <c r="N47" s="107">
        <v>115</v>
      </c>
      <c r="O47" s="108">
        <v>124456.45</v>
      </c>
      <c r="P47" s="108">
        <f t="shared" si="1"/>
        <v>98482.93</v>
      </c>
      <c r="Q47" s="107">
        <f t="shared" si="2"/>
        <v>206</v>
      </c>
      <c r="R47" s="108">
        <f t="shared" si="3"/>
        <v>222939.38</v>
      </c>
      <c r="S47" s="107">
        <f t="shared" si="4"/>
        <v>18.72727272727273</v>
      </c>
      <c r="T47" s="107">
        <f t="shared" si="5"/>
        <v>0</v>
      </c>
      <c r="U47" s="107">
        <f t="shared" si="5"/>
        <v>0</v>
      </c>
      <c r="V47" s="109"/>
      <c r="W47" s="109"/>
      <c r="X47" s="110"/>
      <c r="Y47" s="110"/>
      <c r="Z47" s="110"/>
      <c r="AA47" s="110"/>
      <c r="AB47" s="107">
        <f t="shared" si="6"/>
        <v>22</v>
      </c>
    </row>
    <row r="48" spans="1:28" s="11" customFormat="1" ht="12.75" customHeight="1">
      <c r="A48" s="11">
        <v>35</v>
      </c>
      <c r="B48" s="19">
        <v>4270601</v>
      </c>
      <c r="C48" s="110" t="s">
        <v>86</v>
      </c>
      <c r="D48" s="125">
        <v>7500</v>
      </c>
      <c r="E48" s="106">
        <v>9050625</v>
      </c>
      <c r="F48" s="116">
        <v>540</v>
      </c>
      <c r="G48" s="115">
        <v>1300</v>
      </c>
      <c r="H48" s="107">
        <v>287</v>
      </c>
      <c r="I48" s="107">
        <v>538</v>
      </c>
      <c r="J48" s="106">
        <v>676674.88</v>
      </c>
      <c r="K48" s="107">
        <v>2060</v>
      </c>
      <c r="L48" s="107">
        <f t="shared" si="0"/>
        <v>825</v>
      </c>
      <c r="M48" s="108">
        <v>360977.12</v>
      </c>
      <c r="N48" s="107">
        <v>1076</v>
      </c>
      <c r="O48" s="108">
        <v>1353349.76</v>
      </c>
      <c r="P48" s="108">
        <f t="shared" si="1"/>
        <v>1037652</v>
      </c>
      <c r="Q48" s="107">
        <f t="shared" si="2"/>
        <v>1901</v>
      </c>
      <c r="R48" s="108">
        <f t="shared" si="3"/>
        <v>2391001.76</v>
      </c>
      <c r="S48" s="107">
        <f t="shared" si="4"/>
        <v>25.346666666666668</v>
      </c>
      <c r="T48" s="107">
        <f t="shared" si="5"/>
        <v>0</v>
      </c>
      <c r="U48" s="107">
        <f t="shared" si="5"/>
        <v>0</v>
      </c>
      <c r="V48" s="109"/>
      <c r="W48" s="109"/>
      <c r="X48" s="110"/>
      <c r="Y48" s="110"/>
      <c r="Z48" s="110"/>
      <c r="AA48" s="110"/>
      <c r="AB48" s="107">
        <f t="shared" si="6"/>
        <v>150</v>
      </c>
    </row>
    <row r="49" spans="1:28" s="11" customFormat="1" ht="11.25" customHeight="1">
      <c r="A49" s="11">
        <v>36</v>
      </c>
      <c r="B49" s="19">
        <v>4271201</v>
      </c>
      <c r="C49" s="110" t="s">
        <v>89</v>
      </c>
      <c r="D49" s="125">
        <v>1200</v>
      </c>
      <c r="E49" s="106">
        <v>1524468</v>
      </c>
      <c r="F49" s="116">
        <v>0</v>
      </c>
      <c r="G49" s="115">
        <v>175</v>
      </c>
      <c r="H49" s="107">
        <v>6</v>
      </c>
      <c r="I49" s="107">
        <v>144</v>
      </c>
      <c r="J49" s="106">
        <v>190686.24</v>
      </c>
      <c r="K49" s="107">
        <v>300</v>
      </c>
      <c r="L49" s="107">
        <f t="shared" si="0"/>
        <v>150</v>
      </c>
      <c r="M49" s="108">
        <v>7945.26</v>
      </c>
      <c r="N49" s="107">
        <v>75</v>
      </c>
      <c r="O49" s="108">
        <v>99315.75</v>
      </c>
      <c r="P49" s="108">
        <f t="shared" si="1"/>
        <v>198631.5</v>
      </c>
      <c r="Q49" s="107">
        <f t="shared" si="2"/>
        <v>225</v>
      </c>
      <c r="R49" s="108">
        <f t="shared" si="3"/>
        <v>297947.25</v>
      </c>
      <c r="S49" s="107">
        <f t="shared" si="4"/>
        <v>18.75</v>
      </c>
      <c r="T49" s="107">
        <f t="shared" si="5"/>
        <v>0</v>
      </c>
      <c r="U49" s="107">
        <f t="shared" si="5"/>
        <v>0</v>
      </c>
      <c r="V49" s="109"/>
      <c r="W49" s="109"/>
      <c r="X49" s="110"/>
      <c r="Y49" s="110"/>
      <c r="Z49" s="110"/>
      <c r="AA49" s="110"/>
      <c r="AB49" s="107">
        <f t="shared" si="6"/>
        <v>24</v>
      </c>
    </row>
    <row r="50" spans="1:28" s="11" customFormat="1" ht="12" customHeight="1">
      <c r="A50" s="11">
        <v>37</v>
      </c>
      <c r="B50" s="19">
        <v>4300701</v>
      </c>
      <c r="C50" s="120" t="s">
        <v>10</v>
      </c>
      <c r="D50" s="125">
        <v>10300</v>
      </c>
      <c r="E50" s="106">
        <v>12043275</v>
      </c>
      <c r="F50" s="116">
        <v>500</v>
      </c>
      <c r="G50" s="115">
        <v>1300</v>
      </c>
      <c r="H50" s="107">
        <v>795</v>
      </c>
      <c r="I50" s="107">
        <v>869</v>
      </c>
      <c r="J50" s="106">
        <v>1056947.32</v>
      </c>
      <c r="K50" s="107">
        <v>2200</v>
      </c>
      <c r="L50" s="107">
        <f t="shared" si="0"/>
        <v>1664</v>
      </c>
      <c r="M50" s="108">
        <v>982671.4</v>
      </c>
      <c r="N50" s="107">
        <v>846</v>
      </c>
      <c r="O50" s="108">
        <v>1028972.88</v>
      </c>
      <c r="P50" s="108">
        <f t="shared" si="1"/>
        <v>2039618.7200000002</v>
      </c>
      <c r="Q50" s="107">
        <f t="shared" si="2"/>
        <v>2510</v>
      </c>
      <c r="R50" s="108">
        <f t="shared" si="3"/>
        <v>3068591.6</v>
      </c>
      <c r="S50" s="107">
        <f t="shared" si="4"/>
        <v>24.368932038834952</v>
      </c>
      <c r="T50" s="107">
        <f t="shared" si="5"/>
        <v>2</v>
      </c>
      <c r="U50" s="107">
        <f t="shared" si="5"/>
        <v>246.33</v>
      </c>
      <c r="V50" s="109">
        <v>2</v>
      </c>
      <c r="W50" s="109">
        <v>246.33</v>
      </c>
      <c r="X50" s="110"/>
      <c r="Y50" s="110"/>
      <c r="Z50" s="110">
        <v>634</v>
      </c>
      <c r="AA50" s="110">
        <v>238</v>
      </c>
      <c r="AB50" s="107">
        <f t="shared" si="6"/>
        <v>206</v>
      </c>
    </row>
    <row r="51" spans="2:28" s="11" customFormat="1" ht="12.75" customHeight="1">
      <c r="B51" s="19"/>
      <c r="C51" s="120" t="s">
        <v>11</v>
      </c>
      <c r="D51" s="113"/>
      <c r="E51" s="106"/>
      <c r="F51" s="107"/>
      <c r="G51" s="115"/>
      <c r="H51" s="107"/>
      <c r="I51" s="107"/>
      <c r="J51" s="106"/>
      <c r="K51" s="107"/>
      <c r="L51" s="107"/>
      <c r="M51" s="108"/>
      <c r="N51" s="107"/>
      <c r="O51" s="108"/>
      <c r="P51" s="108">
        <f t="shared" si="1"/>
        <v>0</v>
      </c>
      <c r="Q51" s="107"/>
      <c r="R51" s="108"/>
      <c r="S51" s="107"/>
      <c r="T51" s="107"/>
      <c r="U51" s="107"/>
      <c r="V51" s="109"/>
      <c r="W51" s="109"/>
      <c r="X51" s="110"/>
      <c r="Y51" s="110"/>
      <c r="Z51" s="110"/>
      <c r="AA51" s="110"/>
      <c r="AB51" s="107"/>
    </row>
    <row r="52" spans="1:28" s="11" customFormat="1" ht="15">
      <c r="A52" s="11">
        <v>38</v>
      </c>
      <c r="B52" s="19">
        <v>4370801</v>
      </c>
      <c r="C52" s="110" t="s">
        <v>89</v>
      </c>
      <c r="D52" s="125">
        <v>13600</v>
      </c>
      <c r="E52" s="106">
        <v>16480072</v>
      </c>
      <c r="F52" s="116">
        <v>700</v>
      </c>
      <c r="G52" s="115">
        <v>1585</v>
      </c>
      <c r="H52" s="107">
        <v>548</v>
      </c>
      <c r="I52" s="107">
        <v>697</v>
      </c>
      <c r="J52" s="106">
        <v>879669.76</v>
      </c>
      <c r="K52" s="107">
        <v>2600</v>
      </c>
      <c r="L52" s="107">
        <v>1245</v>
      </c>
      <c r="M52" s="108">
        <v>694861.4</v>
      </c>
      <c r="N52" s="107">
        <v>1285</v>
      </c>
      <c r="O52" s="108">
        <v>1621772.8</v>
      </c>
      <c r="P52" s="108">
        <f t="shared" si="1"/>
        <v>1574531.1600000001</v>
      </c>
      <c r="Q52" s="107">
        <f t="shared" si="2"/>
        <v>2530</v>
      </c>
      <c r="R52" s="108">
        <f t="shared" si="3"/>
        <v>3196303.96</v>
      </c>
      <c r="S52" s="107">
        <f t="shared" si="4"/>
        <v>18.602941176470587</v>
      </c>
      <c r="T52" s="107">
        <f t="shared" si="5"/>
        <v>7</v>
      </c>
      <c r="U52" s="107">
        <f t="shared" si="5"/>
        <v>3012.02</v>
      </c>
      <c r="V52" s="109">
        <v>7</v>
      </c>
      <c r="W52" s="109">
        <v>3012.02</v>
      </c>
      <c r="X52" s="110"/>
      <c r="Y52" s="110"/>
      <c r="Z52" s="110"/>
      <c r="AA52" s="110"/>
      <c r="AB52" s="107">
        <f t="shared" si="6"/>
        <v>272</v>
      </c>
    </row>
    <row r="53" spans="1:28" s="11" customFormat="1" ht="15">
      <c r="A53" s="11">
        <v>39</v>
      </c>
      <c r="B53" s="19">
        <v>4370901</v>
      </c>
      <c r="C53" s="110" t="s">
        <v>82</v>
      </c>
      <c r="D53" s="125">
        <v>14000</v>
      </c>
      <c r="E53" s="128">
        <v>21945140</v>
      </c>
      <c r="F53" s="116">
        <v>300</v>
      </c>
      <c r="G53" s="115">
        <v>1300</v>
      </c>
      <c r="H53" s="107">
        <v>863</v>
      </c>
      <c r="I53" s="107">
        <v>1161</v>
      </c>
      <c r="J53" s="106">
        <v>1898118.9</v>
      </c>
      <c r="K53" s="107">
        <v>2400</v>
      </c>
      <c r="L53" s="107">
        <f t="shared" si="0"/>
        <v>2024</v>
      </c>
      <c r="M53" s="108">
        <v>1410918.7</v>
      </c>
      <c r="N53" s="107">
        <v>1365</v>
      </c>
      <c r="O53" s="108">
        <v>2231638.5</v>
      </c>
      <c r="P53" s="108">
        <f t="shared" si="1"/>
        <v>3309037.5999999996</v>
      </c>
      <c r="Q53" s="107">
        <f t="shared" si="2"/>
        <v>3389</v>
      </c>
      <c r="R53" s="108">
        <f t="shared" si="3"/>
        <v>5540676.1</v>
      </c>
      <c r="S53" s="107">
        <f t="shared" si="4"/>
        <v>24.20714285714286</v>
      </c>
      <c r="T53" s="107">
        <f t="shared" si="5"/>
        <v>0</v>
      </c>
      <c r="U53" s="107">
        <f t="shared" si="5"/>
        <v>0</v>
      </c>
      <c r="V53" s="109"/>
      <c r="W53" s="109"/>
      <c r="X53" s="110"/>
      <c r="Y53" s="110"/>
      <c r="Z53" s="110"/>
      <c r="AA53" s="110"/>
      <c r="AB53" s="107">
        <f t="shared" si="6"/>
        <v>280</v>
      </c>
    </row>
    <row r="54" spans="1:28" s="11" customFormat="1" ht="15">
      <c r="A54" s="11">
        <v>40</v>
      </c>
      <c r="B54" s="19">
        <v>4372401</v>
      </c>
      <c r="C54" s="110" t="s">
        <v>103</v>
      </c>
      <c r="D54" s="125">
        <v>1000</v>
      </c>
      <c r="E54" s="118">
        <v>939790</v>
      </c>
      <c r="F54" s="116">
        <v>0</v>
      </c>
      <c r="G54" s="115">
        <v>0</v>
      </c>
      <c r="H54" s="107"/>
      <c r="I54" s="107"/>
      <c r="J54" s="106"/>
      <c r="K54" s="107">
        <v>60</v>
      </c>
      <c r="L54" s="107">
        <f t="shared" si="0"/>
        <v>0</v>
      </c>
      <c r="M54" s="108"/>
      <c r="N54" s="107">
        <v>59</v>
      </c>
      <c r="O54" s="108">
        <v>57656.57</v>
      </c>
      <c r="P54" s="108">
        <f t="shared" si="1"/>
        <v>0</v>
      </c>
      <c r="Q54" s="107">
        <f t="shared" si="2"/>
        <v>59</v>
      </c>
      <c r="R54" s="108">
        <f t="shared" si="3"/>
        <v>57656.57</v>
      </c>
      <c r="S54" s="107">
        <f t="shared" si="4"/>
        <v>5.8999999999999995</v>
      </c>
      <c r="T54" s="107">
        <f t="shared" si="5"/>
        <v>0</v>
      </c>
      <c r="U54" s="107">
        <f t="shared" si="5"/>
        <v>0</v>
      </c>
      <c r="V54" s="109"/>
      <c r="W54" s="109"/>
      <c r="X54" s="110"/>
      <c r="Y54" s="110"/>
      <c r="Z54" s="110"/>
      <c r="AA54" s="110"/>
      <c r="AB54" s="107">
        <f t="shared" si="6"/>
        <v>20</v>
      </c>
    </row>
    <row r="55" spans="2:28" s="11" customFormat="1" ht="12.75" customHeight="1">
      <c r="B55" s="19"/>
      <c r="C55" s="120" t="s">
        <v>12</v>
      </c>
      <c r="D55" s="113"/>
      <c r="E55" s="106"/>
      <c r="F55" s="107"/>
      <c r="G55" s="115"/>
      <c r="H55" s="107"/>
      <c r="I55" s="107"/>
      <c r="J55" s="106"/>
      <c r="K55" s="107"/>
      <c r="L55" s="107"/>
      <c r="M55" s="108"/>
      <c r="N55" s="107"/>
      <c r="O55" s="108"/>
      <c r="P55" s="108">
        <f t="shared" si="1"/>
        <v>0</v>
      </c>
      <c r="Q55" s="107"/>
      <c r="R55" s="108"/>
      <c r="S55" s="107"/>
      <c r="T55" s="107"/>
      <c r="U55" s="107"/>
      <c r="V55" s="109"/>
      <c r="W55" s="109"/>
      <c r="X55" s="110"/>
      <c r="Y55" s="110"/>
      <c r="Z55" s="110"/>
      <c r="AA55" s="110"/>
      <c r="AB55" s="107"/>
    </row>
    <row r="56" spans="2:28" s="11" customFormat="1" ht="15" hidden="1">
      <c r="B56" s="19"/>
      <c r="C56" s="120"/>
      <c r="D56" s="113"/>
      <c r="E56" s="106"/>
      <c r="F56" s="107"/>
      <c r="G56" s="115"/>
      <c r="H56" s="107"/>
      <c r="I56" s="107"/>
      <c r="J56" s="106"/>
      <c r="K56" s="107"/>
      <c r="L56" s="107">
        <f t="shared" si="0"/>
        <v>0</v>
      </c>
      <c r="M56" s="108"/>
      <c r="N56" s="107"/>
      <c r="O56" s="108"/>
      <c r="P56" s="108">
        <f t="shared" si="1"/>
        <v>0</v>
      </c>
      <c r="Q56" s="107">
        <f t="shared" si="2"/>
        <v>0</v>
      </c>
      <c r="R56" s="108">
        <f t="shared" si="3"/>
        <v>0</v>
      </c>
      <c r="S56" s="107" t="e">
        <f t="shared" si="4"/>
        <v>#DIV/0!</v>
      </c>
      <c r="T56" s="107">
        <f t="shared" si="5"/>
        <v>0</v>
      </c>
      <c r="U56" s="107">
        <f t="shared" si="5"/>
        <v>0</v>
      </c>
      <c r="V56" s="109"/>
      <c r="W56" s="109"/>
      <c r="X56" s="110"/>
      <c r="Y56" s="110"/>
      <c r="Z56" s="110"/>
      <c r="AA56" s="110"/>
      <c r="AB56" s="107">
        <f t="shared" si="6"/>
        <v>0</v>
      </c>
    </row>
    <row r="57" spans="1:28" s="11" customFormat="1" ht="15">
      <c r="A57" s="11">
        <v>41</v>
      </c>
      <c r="B57" s="19">
        <v>4401201</v>
      </c>
      <c r="C57" s="110" t="s">
        <v>83</v>
      </c>
      <c r="D57" s="125">
        <v>1700</v>
      </c>
      <c r="E57" s="106">
        <v>1891046</v>
      </c>
      <c r="F57" s="116">
        <v>140</v>
      </c>
      <c r="G57" s="115">
        <v>280</v>
      </c>
      <c r="H57" s="107">
        <v>76</v>
      </c>
      <c r="I57" s="107">
        <v>161</v>
      </c>
      <c r="J57" s="106">
        <v>186478.25</v>
      </c>
      <c r="K57" s="107">
        <v>420</v>
      </c>
      <c r="L57" s="107">
        <f t="shared" si="0"/>
        <v>237</v>
      </c>
      <c r="M57" s="108">
        <v>88027</v>
      </c>
      <c r="N57" s="107">
        <v>131</v>
      </c>
      <c r="O57" s="108">
        <v>151730.75</v>
      </c>
      <c r="P57" s="108">
        <f t="shared" si="1"/>
        <v>274505.25</v>
      </c>
      <c r="Q57" s="107">
        <f t="shared" si="2"/>
        <v>368</v>
      </c>
      <c r="R57" s="108">
        <f t="shared" si="3"/>
        <v>426236</v>
      </c>
      <c r="S57" s="107">
        <f t="shared" si="4"/>
        <v>21.64705882352941</v>
      </c>
      <c r="T57" s="107">
        <f t="shared" si="5"/>
        <v>0</v>
      </c>
      <c r="U57" s="107">
        <f t="shared" si="5"/>
        <v>0</v>
      </c>
      <c r="V57" s="109"/>
      <c r="W57" s="109"/>
      <c r="X57" s="110"/>
      <c r="Y57" s="110"/>
      <c r="Z57" s="110"/>
      <c r="AA57" s="110"/>
      <c r="AB57" s="107">
        <f t="shared" si="6"/>
        <v>34</v>
      </c>
    </row>
    <row r="58" spans="1:28" s="11" customFormat="1" ht="12.75" customHeight="1">
      <c r="A58" s="11">
        <v>42</v>
      </c>
      <c r="B58" s="19">
        <v>4401701</v>
      </c>
      <c r="C58" s="110" t="s">
        <v>84</v>
      </c>
      <c r="D58" s="125">
        <v>2200</v>
      </c>
      <c r="E58" s="106">
        <v>2964808</v>
      </c>
      <c r="F58" s="116">
        <v>0</v>
      </c>
      <c r="G58" s="115">
        <v>220</v>
      </c>
      <c r="H58" s="107"/>
      <c r="I58" s="107">
        <v>219</v>
      </c>
      <c r="J58" s="106">
        <v>307175.97</v>
      </c>
      <c r="K58" s="107">
        <v>440</v>
      </c>
      <c r="L58" s="107">
        <f t="shared" si="0"/>
        <v>219</v>
      </c>
      <c r="M58" s="108"/>
      <c r="N58" s="107">
        <v>217</v>
      </c>
      <c r="O58" s="108">
        <v>304370.71</v>
      </c>
      <c r="P58" s="108">
        <f t="shared" si="1"/>
        <v>307175.97</v>
      </c>
      <c r="Q58" s="107">
        <f t="shared" si="2"/>
        <v>436</v>
      </c>
      <c r="R58" s="108">
        <f t="shared" si="3"/>
        <v>611546.6799999999</v>
      </c>
      <c r="S58" s="107">
        <f t="shared" si="4"/>
        <v>19.818181818181817</v>
      </c>
      <c r="T58" s="107">
        <f t="shared" si="5"/>
        <v>0</v>
      </c>
      <c r="U58" s="107">
        <f t="shared" si="5"/>
        <v>0</v>
      </c>
      <c r="V58" s="109"/>
      <c r="W58" s="109"/>
      <c r="X58" s="110"/>
      <c r="Y58" s="110"/>
      <c r="Z58" s="110"/>
      <c r="AA58" s="110"/>
      <c r="AB58" s="107">
        <f t="shared" si="6"/>
        <v>44</v>
      </c>
    </row>
    <row r="59" spans="1:28" s="11" customFormat="1" ht="12" customHeight="1">
      <c r="A59" s="11">
        <v>43</v>
      </c>
      <c r="B59" s="19">
        <v>4402101</v>
      </c>
      <c r="C59" s="110" t="s">
        <v>85</v>
      </c>
      <c r="D59" s="125">
        <v>2400</v>
      </c>
      <c r="E59" s="106">
        <v>3004632</v>
      </c>
      <c r="F59" s="116">
        <v>100</v>
      </c>
      <c r="G59" s="115">
        <v>350</v>
      </c>
      <c r="H59" s="107">
        <v>90</v>
      </c>
      <c r="I59" s="107">
        <v>207</v>
      </c>
      <c r="J59" s="106">
        <v>269660.97</v>
      </c>
      <c r="K59" s="107">
        <v>600</v>
      </c>
      <c r="L59" s="107">
        <f t="shared" si="0"/>
        <v>297</v>
      </c>
      <c r="M59" s="108">
        <v>117243.9</v>
      </c>
      <c r="N59" s="107">
        <v>280</v>
      </c>
      <c r="O59" s="108">
        <v>364758.8</v>
      </c>
      <c r="P59" s="108">
        <f t="shared" si="1"/>
        <v>386904.87</v>
      </c>
      <c r="Q59" s="107">
        <f t="shared" si="2"/>
        <v>577</v>
      </c>
      <c r="R59" s="108">
        <f t="shared" si="3"/>
        <v>751663.6699999999</v>
      </c>
      <c r="S59" s="107">
        <f t="shared" si="4"/>
        <v>24.041666666666668</v>
      </c>
      <c r="T59" s="107">
        <f t="shared" si="5"/>
        <v>0</v>
      </c>
      <c r="U59" s="107">
        <f t="shared" si="5"/>
        <v>0</v>
      </c>
      <c r="V59" s="109"/>
      <c r="W59" s="109"/>
      <c r="X59" s="110"/>
      <c r="Y59" s="110"/>
      <c r="Z59" s="110"/>
      <c r="AA59" s="110"/>
      <c r="AB59" s="107">
        <f t="shared" si="6"/>
        <v>48</v>
      </c>
    </row>
    <row r="60" spans="1:28" s="11" customFormat="1" ht="12.75" customHeight="1">
      <c r="A60" s="11">
        <v>44</v>
      </c>
      <c r="B60" s="19">
        <v>4402301</v>
      </c>
      <c r="C60" s="127" t="s">
        <v>86</v>
      </c>
      <c r="D60" s="125">
        <v>2500</v>
      </c>
      <c r="E60" s="106">
        <v>3077100</v>
      </c>
      <c r="F60" s="116">
        <v>0</v>
      </c>
      <c r="G60" s="115">
        <v>50</v>
      </c>
      <c r="H60" s="107"/>
      <c r="I60" s="107">
        <v>62</v>
      </c>
      <c r="J60" s="106">
        <v>79474.7</v>
      </c>
      <c r="K60" s="107">
        <v>325</v>
      </c>
      <c r="L60" s="107">
        <f t="shared" si="0"/>
        <v>62</v>
      </c>
      <c r="M60" s="108"/>
      <c r="N60" s="107">
        <v>265</v>
      </c>
      <c r="O60" s="108">
        <v>339690.25</v>
      </c>
      <c r="P60" s="108">
        <f t="shared" si="1"/>
        <v>79474.7</v>
      </c>
      <c r="Q60" s="107">
        <f t="shared" si="2"/>
        <v>327</v>
      </c>
      <c r="R60" s="108">
        <f t="shared" si="3"/>
        <v>419164.95</v>
      </c>
      <c r="S60" s="107">
        <f t="shared" si="4"/>
        <v>13.08</v>
      </c>
      <c r="T60" s="107">
        <f t="shared" si="5"/>
        <v>0</v>
      </c>
      <c r="U60" s="107">
        <f t="shared" si="5"/>
        <v>0</v>
      </c>
      <c r="V60" s="109"/>
      <c r="W60" s="109"/>
      <c r="X60" s="110"/>
      <c r="Y60" s="110"/>
      <c r="Z60" s="110"/>
      <c r="AA60" s="110"/>
      <c r="AB60" s="107">
        <f t="shared" si="6"/>
        <v>50</v>
      </c>
    </row>
    <row r="61" spans="1:28" s="11" customFormat="1" ht="12.75" customHeight="1">
      <c r="A61" s="11">
        <v>45</v>
      </c>
      <c r="B61" s="19">
        <v>4402201</v>
      </c>
      <c r="C61" s="110" t="s">
        <v>88</v>
      </c>
      <c r="D61" s="125">
        <v>4400</v>
      </c>
      <c r="E61" s="106">
        <v>5717492</v>
      </c>
      <c r="F61" s="116">
        <v>500</v>
      </c>
      <c r="G61" s="115">
        <v>900</v>
      </c>
      <c r="H61" s="107">
        <v>287</v>
      </c>
      <c r="I61" s="107">
        <v>425</v>
      </c>
      <c r="J61" s="106">
        <v>575730.5</v>
      </c>
      <c r="K61" s="107">
        <v>1200</v>
      </c>
      <c r="L61" s="107">
        <f t="shared" si="0"/>
        <v>712</v>
      </c>
      <c r="M61" s="108">
        <v>389770.78</v>
      </c>
      <c r="N61" s="107">
        <v>589</v>
      </c>
      <c r="O61" s="108">
        <v>797894.74</v>
      </c>
      <c r="P61" s="108">
        <f t="shared" si="1"/>
        <v>965501.28</v>
      </c>
      <c r="Q61" s="107">
        <f t="shared" si="2"/>
        <v>1301</v>
      </c>
      <c r="R61" s="108">
        <f t="shared" si="3"/>
        <v>1763396.02</v>
      </c>
      <c r="S61" s="107">
        <f t="shared" si="4"/>
        <v>29.568181818181817</v>
      </c>
      <c r="T61" s="107">
        <f t="shared" si="5"/>
        <v>0</v>
      </c>
      <c r="U61" s="107">
        <f t="shared" si="5"/>
        <v>0</v>
      </c>
      <c r="V61" s="109"/>
      <c r="W61" s="109"/>
      <c r="X61" s="110"/>
      <c r="Y61" s="110"/>
      <c r="Z61" s="110"/>
      <c r="AA61" s="110"/>
      <c r="AB61" s="107">
        <f t="shared" si="6"/>
        <v>88</v>
      </c>
    </row>
    <row r="62" spans="1:28" s="11" customFormat="1" ht="12" customHeight="1">
      <c r="A62" s="11">
        <v>46</v>
      </c>
      <c r="B62" s="19">
        <v>4402701</v>
      </c>
      <c r="C62" s="120" t="s">
        <v>118</v>
      </c>
      <c r="D62" s="125">
        <v>8300</v>
      </c>
      <c r="E62" s="106">
        <v>10032867</v>
      </c>
      <c r="F62" s="116"/>
      <c r="G62" s="115">
        <v>830</v>
      </c>
      <c r="H62" s="107">
        <v>533</v>
      </c>
      <c r="I62" s="107">
        <v>246</v>
      </c>
      <c r="J62" s="106">
        <v>315440.88</v>
      </c>
      <c r="K62" s="107">
        <v>1660</v>
      </c>
      <c r="L62" s="107">
        <f t="shared" si="0"/>
        <v>779</v>
      </c>
      <c r="M62" s="108">
        <v>622548.48</v>
      </c>
      <c r="N62" s="107">
        <v>1213</v>
      </c>
      <c r="O62" s="108">
        <v>1555405.64</v>
      </c>
      <c r="P62" s="108">
        <f t="shared" si="1"/>
        <v>937989.36</v>
      </c>
      <c r="Q62" s="107">
        <f t="shared" si="2"/>
        <v>1992</v>
      </c>
      <c r="R62" s="108">
        <f t="shared" si="3"/>
        <v>2493395</v>
      </c>
      <c r="S62" s="107">
        <f t="shared" si="4"/>
        <v>24</v>
      </c>
      <c r="T62" s="107">
        <f t="shared" si="5"/>
        <v>106</v>
      </c>
      <c r="U62" s="107">
        <f t="shared" si="5"/>
        <v>25442.12</v>
      </c>
      <c r="V62" s="109">
        <v>106</v>
      </c>
      <c r="W62" s="109">
        <v>25442.12</v>
      </c>
      <c r="X62" s="110"/>
      <c r="Y62" s="110"/>
      <c r="Z62" s="110"/>
      <c r="AA62" s="110"/>
      <c r="AB62" s="107">
        <f t="shared" si="6"/>
        <v>166</v>
      </c>
    </row>
    <row r="63" spans="2:28" s="11" customFormat="1" ht="13.5" customHeight="1">
      <c r="B63" s="19"/>
      <c r="C63" s="130" t="s">
        <v>13</v>
      </c>
      <c r="D63" s="125"/>
      <c r="E63" s="106"/>
      <c r="F63" s="107"/>
      <c r="G63" s="115"/>
      <c r="H63" s="107"/>
      <c r="I63" s="107"/>
      <c r="J63" s="106"/>
      <c r="K63" s="107"/>
      <c r="L63" s="107"/>
      <c r="M63" s="108"/>
      <c r="N63" s="107"/>
      <c r="O63" s="108"/>
      <c r="P63" s="108"/>
      <c r="Q63" s="107"/>
      <c r="R63" s="108"/>
      <c r="S63" s="107"/>
      <c r="T63" s="107"/>
      <c r="U63" s="107"/>
      <c r="V63" s="109"/>
      <c r="W63" s="109"/>
      <c r="X63" s="110"/>
      <c r="Y63" s="110"/>
      <c r="Z63" s="110"/>
      <c r="AA63" s="110"/>
      <c r="AB63" s="107"/>
    </row>
    <row r="64" spans="1:28" s="11" customFormat="1" ht="12" customHeight="1">
      <c r="A64" s="11">
        <v>47</v>
      </c>
      <c r="B64" s="19">
        <v>2010101</v>
      </c>
      <c r="C64" s="131" t="s">
        <v>14</v>
      </c>
      <c r="D64" s="125">
        <v>6400</v>
      </c>
      <c r="E64" s="128">
        <v>7681920</v>
      </c>
      <c r="F64" s="132">
        <v>705</v>
      </c>
      <c r="G64" s="115">
        <v>1235</v>
      </c>
      <c r="H64" s="107">
        <v>460</v>
      </c>
      <c r="I64" s="107">
        <v>520</v>
      </c>
      <c r="J64" s="106">
        <v>649953.2</v>
      </c>
      <c r="K64" s="107">
        <v>1763</v>
      </c>
      <c r="L64" s="107">
        <f t="shared" si="0"/>
        <v>980</v>
      </c>
      <c r="M64" s="108">
        <v>574958.6</v>
      </c>
      <c r="N64" s="107">
        <v>455</v>
      </c>
      <c r="O64" s="108">
        <v>568709.05</v>
      </c>
      <c r="P64" s="108">
        <f t="shared" si="1"/>
        <v>1224911.7999999998</v>
      </c>
      <c r="Q64" s="107">
        <f t="shared" si="2"/>
        <v>1435</v>
      </c>
      <c r="R64" s="108">
        <f t="shared" si="3"/>
        <v>1793620.8499999999</v>
      </c>
      <c r="S64" s="107">
        <f t="shared" si="4"/>
        <v>22.421875</v>
      </c>
      <c r="T64" s="107">
        <f t="shared" si="5"/>
        <v>13</v>
      </c>
      <c r="U64" s="107">
        <f t="shared" si="5"/>
        <v>6618.39</v>
      </c>
      <c r="V64" s="109">
        <v>13</v>
      </c>
      <c r="W64" s="109">
        <v>6618.39</v>
      </c>
      <c r="X64" s="110"/>
      <c r="Y64" s="110"/>
      <c r="Z64" s="110"/>
      <c r="AA64" s="110"/>
      <c r="AB64" s="107">
        <f t="shared" si="6"/>
        <v>128</v>
      </c>
    </row>
    <row r="65" spans="1:28" s="11" customFormat="1" ht="12.75" customHeight="1">
      <c r="A65" s="11">
        <v>48</v>
      </c>
      <c r="B65" s="19">
        <v>2010201</v>
      </c>
      <c r="C65" s="131" t="s">
        <v>94</v>
      </c>
      <c r="D65" s="125">
        <v>2000</v>
      </c>
      <c r="E65" s="129">
        <v>2340780</v>
      </c>
      <c r="F65" s="107">
        <v>42</v>
      </c>
      <c r="G65" s="115">
        <v>363</v>
      </c>
      <c r="H65" s="107">
        <v>42</v>
      </c>
      <c r="I65" s="107">
        <v>235</v>
      </c>
      <c r="J65" s="106">
        <v>286754.05</v>
      </c>
      <c r="K65" s="107">
        <v>546</v>
      </c>
      <c r="L65" s="107">
        <f t="shared" si="0"/>
        <v>277</v>
      </c>
      <c r="M65" s="108">
        <v>51249.66</v>
      </c>
      <c r="N65" s="107">
        <v>233</v>
      </c>
      <c r="O65" s="108">
        <v>284313.59</v>
      </c>
      <c r="P65" s="108">
        <f t="shared" si="1"/>
        <v>338003.70999999996</v>
      </c>
      <c r="Q65" s="107">
        <f t="shared" si="2"/>
        <v>510</v>
      </c>
      <c r="R65" s="108">
        <f t="shared" si="3"/>
        <v>622317.3</v>
      </c>
      <c r="S65" s="107">
        <f t="shared" si="4"/>
        <v>25.5</v>
      </c>
      <c r="T65" s="107">
        <f t="shared" si="5"/>
        <v>35</v>
      </c>
      <c r="U65" s="107">
        <f t="shared" si="5"/>
        <v>9376.5</v>
      </c>
      <c r="V65" s="109">
        <v>35</v>
      </c>
      <c r="W65" s="109">
        <v>9376.5</v>
      </c>
      <c r="X65" s="110"/>
      <c r="Y65" s="110"/>
      <c r="Z65" s="110">
        <v>589</v>
      </c>
      <c r="AA65" s="110">
        <v>475</v>
      </c>
      <c r="AB65" s="107">
        <f t="shared" si="6"/>
        <v>40</v>
      </c>
    </row>
    <row r="66" spans="1:28" s="11" customFormat="1" ht="12.75" customHeight="1">
      <c r="A66" s="11">
        <v>49</v>
      </c>
      <c r="B66" s="19">
        <v>2020101</v>
      </c>
      <c r="C66" s="110" t="s">
        <v>15</v>
      </c>
      <c r="D66" s="125">
        <v>9400</v>
      </c>
      <c r="E66" s="129">
        <v>9329782</v>
      </c>
      <c r="F66" s="107">
        <v>940</v>
      </c>
      <c r="G66" s="115">
        <v>1880</v>
      </c>
      <c r="H66" s="107">
        <v>843</v>
      </c>
      <c r="I66" s="107">
        <v>548</v>
      </c>
      <c r="J66" s="106">
        <v>565309.19</v>
      </c>
      <c r="K66" s="107">
        <v>2820</v>
      </c>
      <c r="L66" s="107">
        <f t="shared" si="0"/>
        <v>1391</v>
      </c>
      <c r="M66" s="108">
        <v>870043.44</v>
      </c>
      <c r="N66" s="107">
        <v>806</v>
      </c>
      <c r="O66" s="108">
        <v>831856.48</v>
      </c>
      <c r="P66" s="108">
        <f t="shared" si="1"/>
        <v>1435352.63</v>
      </c>
      <c r="Q66" s="107">
        <f t="shared" si="2"/>
        <v>2197</v>
      </c>
      <c r="R66" s="108">
        <f t="shared" si="3"/>
        <v>2267209.11</v>
      </c>
      <c r="S66" s="107">
        <f t="shared" si="4"/>
        <v>23.372340425531917</v>
      </c>
      <c r="T66" s="107">
        <f t="shared" si="5"/>
        <v>57</v>
      </c>
      <c r="U66" s="107">
        <f t="shared" si="5"/>
        <v>12291.48</v>
      </c>
      <c r="V66" s="109">
        <v>57</v>
      </c>
      <c r="W66" s="109">
        <v>12291.48</v>
      </c>
      <c r="X66" s="110"/>
      <c r="Y66" s="110"/>
      <c r="Z66" s="110">
        <v>22</v>
      </c>
      <c r="AA66" s="110">
        <v>0</v>
      </c>
      <c r="AB66" s="107">
        <f t="shared" si="6"/>
        <v>188</v>
      </c>
    </row>
    <row r="67" spans="1:28" s="11" customFormat="1" ht="15">
      <c r="A67" s="11">
        <v>50</v>
      </c>
      <c r="B67" s="19">
        <v>2050101</v>
      </c>
      <c r="C67" s="110" t="s">
        <v>16</v>
      </c>
      <c r="D67" s="125">
        <v>3000</v>
      </c>
      <c r="E67" s="128">
        <v>3001380</v>
      </c>
      <c r="F67" s="115">
        <v>0</v>
      </c>
      <c r="G67" s="115">
        <v>275</v>
      </c>
      <c r="H67" s="107"/>
      <c r="I67" s="107">
        <v>405</v>
      </c>
      <c r="J67" s="106">
        <v>421673.85</v>
      </c>
      <c r="K67" s="107">
        <v>550</v>
      </c>
      <c r="L67" s="107">
        <f t="shared" si="0"/>
        <v>405</v>
      </c>
      <c r="M67" s="108"/>
      <c r="N67" s="107">
        <v>0</v>
      </c>
      <c r="O67" s="108"/>
      <c r="P67" s="108">
        <f t="shared" si="1"/>
        <v>421673.85</v>
      </c>
      <c r="Q67" s="107">
        <f t="shared" si="2"/>
        <v>405</v>
      </c>
      <c r="R67" s="108">
        <f t="shared" si="3"/>
        <v>421673.85</v>
      </c>
      <c r="S67" s="107">
        <f t="shared" si="4"/>
        <v>13.5</v>
      </c>
      <c r="T67" s="107">
        <f t="shared" si="5"/>
        <v>0</v>
      </c>
      <c r="U67" s="107">
        <f t="shared" si="5"/>
        <v>0</v>
      </c>
      <c r="V67" s="109"/>
      <c r="W67" s="109"/>
      <c r="X67" s="110"/>
      <c r="Y67" s="110"/>
      <c r="Z67" s="110"/>
      <c r="AA67" s="110"/>
      <c r="AB67" s="107">
        <f t="shared" si="6"/>
        <v>60</v>
      </c>
    </row>
    <row r="68" spans="2:28" s="11" customFormat="1" ht="10.5" customHeight="1">
      <c r="B68" s="19"/>
      <c r="C68" s="120" t="s">
        <v>17</v>
      </c>
      <c r="D68" s="113"/>
      <c r="E68" s="106"/>
      <c r="F68" s="107"/>
      <c r="G68" s="115"/>
      <c r="H68" s="107"/>
      <c r="I68" s="107"/>
      <c r="J68" s="106"/>
      <c r="K68" s="107"/>
      <c r="L68" s="107"/>
      <c r="M68" s="108"/>
      <c r="N68" s="107"/>
      <c r="O68" s="108"/>
      <c r="P68" s="108"/>
      <c r="Q68" s="107"/>
      <c r="R68" s="108"/>
      <c r="S68" s="107"/>
      <c r="T68" s="107"/>
      <c r="U68" s="107"/>
      <c r="V68" s="109"/>
      <c r="W68" s="109"/>
      <c r="X68" s="110"/>
      <c r="Y68" s="110"/>
      <c r="Z68" s="110"/>
      <c r="AA68" s="110"/>
      <c r="AB68" s="107"/>
    </row>
    <row r="69" spans="1:28" s="11" customFormat="1" ht="13.5" customHeight="1">
      <c r="A69" s="11">
        <v>51</v>
      </c>
      <c r="B69" s="19">
        <v>4090101</v>
      </c>
      <c r="C69" s="110" t="s">
        <v>91</v>
      </c>
      <c r="D69" s="125">
        <v>8300</v>
      </c>
      <c r="E69" s="128">
        <v>9622854</v>
      </c>
      <c r="F69" s="132">
        <v>785</v>
      </c>
      <c r="G69" s="115">
        <v>1515</v>
      </c>
      <c r="H69" s="107">
        <v>463</v>
      </c>
      <c r="I69" s="107">
        <v>884</v>
      </c>
      <c r="J69" s="106">
        <v>1067085.24</v>
      </c>
      <c r="K69" s="107">
        <v>2144</v>
      </c>
      <c r="L69" s="107">
        <f t="shared" si="0"/>
        <v>1347</v>
      </c>
      <c r="M69" s="108">
        <v>559233.7</v>
      </c>
      <c r="N69" s="107">
        <v>755</v>
      </c>
      <c r="O69" s="108">
        <v>911368.05</v>
      </c>
      <c r="P69" s="108">
        <f t="shared" si="1"/>
        <v>1626318.94</v>
      </c>
      <c r="Q69" s="107">
        <f t="shared" si="2"/>
        <v>2102</v>
      </c>
      <c r="R69" s="108">
        <f t="shared" si="3"/>
        <v>2537686.99</v>
      </c>
      <c r="S69" s="107">
        <f t="shared" si="4"/>
        <v>25.32530120481928</v>
      </c>
      <c r="T69" s="107">
        <f t="shared" si="5"/>
        <v>0</v>
      </c>
      <c r="U69" s="107">
        <f t="shared" si="5"/>
        <v>0</v>
      </c>
      <c r="V69" s="109"/>
      <c r="W69" s="109"/>
      <c r="X69" s="110"/>
      <c r="Y69" s="110"/>
      <c r="Z69" s="110"/>
      <c r="AA69" s="110"/>
      <c r="AB69" s="107">
        <f t="shared" si="6"/>
        <v>166</v>
      </c>
    </row>
    <row r="70" spans="1:28" s="11" customFormat="1" ht="11.25" customHeight="1">
      <c r="A70" s="11">
        <v>52</v>
      </c>
      <c r="B70" s="19">
        <v>4090901</v>
      </c>
      <c r="C70" s="110" t="s">
        <v>92</v>
      </c>
      <c r="D70" s="125">
        <v>1000</v>
      </c>
      <c r="E70" s="129">
        <v>1126440</v>
      </c>
      <c r="F70" s="107">
        <v>80</v>
      </c>
      <c r="G70" s="115">
        <v>180</v>
      </c>
      <c r="H70" s="107">
        <v>94</v>
      </c>
      <c r="I70" s="107">
        <v>159</v>
      </c>
      <c r="J70" s="106">
        <v>186693.03</v>
      </c>
      <c r="K70" s="107">
        <v>288</v>
      </c>
      <c r="L70" s="107">
        <f t="shared" si="0"/>
        <v>253</v>
      </c>
      <c r="M70" s="108">
        <v>110371.98</v>
      </c>
      <c r="N70" s="107">
        <v>132</v>
      </c>
      <c r="O70" s="108">
        <v>154990.44</v>
      </c>
      <c r="P70" s="108">
        <f t="shared" si="1"/>
        <v>297065.01</v>
      </c>
      <c r="Q70" s="107">
        <f t="shared" si="2"/>
        <v>385</v>
      </c>
      <c r="R70" s="108">
        <f t="shared" si="3"/>
        <v>452055.45</v>
      </c>
      <c r="S70" s="107">
        <f t="shared" si="4"/>
        <v>38.5</v>
      </c>
      <c r="T70" s="107">
        <f t="shared" si="5"/>
        <v>0</v>
      </c>
      <c r="U70" s="107">
        <f t="shared" si="5"/>
        <v>0</v>
      </c>
      <c r="V70" s="109"/>
      <c r="W70" s="109"/>
      <c r="X70" s="110"/>
      <c r="Y70" s="110"/>
      <c r="Z70" s="110"/>
      <c r="AA70" s="110"/>
      <c r="AB70" s="107">
        <f t="shared" si="6"/>
        <v>20</v>
      </c>
    </row>
    <row r="71" spans="1:28" s="11" customFormat="1" ht="15">
      <c r="A71" s="11">
        <v>53</v>
      </c>
      <c r="B71" s="19">
        <v>2070101</v>
      </c>
      <c r="C71" s="110" t="s">
        <v>18</v>
      </c>
      <c r="D71" s="125">
        <v>1200</v>
      </c>
      <c r="E71" s="129">
        <v>1588956</v>
      </c>
      <c r="F71" s="115">
        <v>0</v>
      </c>
      <c r="G71" s="115">
        <v>0</v>
      </c>
      <c r="H71" s="107"/>
      <c r="I71" s="107"/>
      <c r="J71" s="106"/>
      <c r="K71" s="107">
        <v>80</v>
      </c>
      <c r="L71" s="107">
        <f t="shared" si="0"/>
        <v>0</v>
      </c>
      <c r="M71" s="108"/>
      <c r="N71" s="107">
        <v>107</v>
      </c>
      <c r="O71" s="108">
        <v>147540.16</v>
      </c>
      <c r="P71" s="108">
        <f t="shared" si="1"/>
        <v>0</v>
      </c>
      <c r="Q71" s="107">
        <f t="shared" si="2"/>
        <v>107</v>
      </c>
      <c r="R71" s="108">
        <f t="shared" si="3"/>
        <v>147540.16</v>
      </c>
      <c r="S71" s="107">
        <f t="shared" si="4"/>
        <v>8.916666666666668</v>
      </c>
      <c r="T71" s="107">
        <f t="shared" si="5"/>
        <v>26</v>
      </c>
      <c r="U71" s="107">
        <f t="shared" si="5"/>
        <v>8598.46</v>
      </c>
      <c r="V71" s="109">
        <v>26</v>
      </c>
      <c r="W71" s="109">
        <v>8598.46</v>
      </c>
      <c r="X71" s="110"/>
      <c r="Y71" s="110"/>
      <c r="Z71" s="110">
        <v>14</v>
      </c>
      <c r="AA71" s="110">
        <v>14</v>
      </c>
      <c r="AB71" s="107">
        <f t="shared" si="6"/>
        <v>24</v>
      </c>
    </row>
    <row r="72" spans="1:28" s="11" customFormat="1" ht="15">
      <c r="A72" s="11">
        <v>54</v>
      </c>
      <c r="B72" s="19">
        <v>2080101</v>
      </c>
      <c r="C72" s="110" t="s">
        <v>19</v>
      </c>
      <c r="D72" s="125">
        <v>1500</v>
      </c>
      <c r="E72" s="128">
        <v>1810830</v>
      </c>
      <c r="F72" s="115">
        <v>77</v>
      </c>
      <c r="G72" s="115">
        <v>188</v>
      </c>
      <c r="H72" s="107">
        <v>76</v>
      </c>
      <c r="I72" s="107">
        <v>121</v>
      </c>
      <c r="J72" s="106">
        <v>152245.83</v>
      </c>
      <c r="K72" s="107">
        <v>303</v>
      </c>
      <c r="L72" s="107">
        <f t="shared" si="0"/>
        <v>197</v>
      </c>
      <c r="M72" s="108">
        <v>95625.48</v>
      </c>
      <c r="N72" s="107">
        <v>122</v>
      </c>
      <c r="O72" s="108">
        <v>153504.06</v>
      </c>
      <c r="P72" s="108">
        <f t="shared" si="1"/>
        <v>247871.31</v>
      </c>
      <c r="Q72" s="107">
        <f t="shared" si="2"/>
        <v>319</v>
      </c>
      <c r="R72" s="108">
        <f t="shared" si="3"/>
        <v>401375.37</v>
      </c>
      <c r="S72" s="107">
        <f t="shared" si="4"/>
        <v>21.266666666666666</v>
      </c>
      <c r="T72" s="107">
        <f t="shared" si="5"/>
        <v>37</v>
      </c>
      <c r="U72" s="107">
        <f t="shared" si="5"/>
        <v>11028.59</v>
      </c>
      <c r="V72" s="109">
        <v>37</v>
      </c>
      <c r="W72" s="109">
        <v>11028.59</v>
      </c>
      <c r="X72" s="110"/>
      <c r="Y72" s="110"/>
      <c r="Z72" s="110">
        <v>97</v>
      </c>
      <c r="AA72" s="110">
        <v>97</v>
      </c>
      <c r="AB72" s="107">
        <f t="shared" si="6"/>
        <v>30</v>
      </c>
    </row>
    <row r="73" spans="1:28" s="11" customFormat="1" ht="15">
      <c r="A73" s="11">
        <v>55</v>
      </c>
      <c r="B73" s="19">
        <v>2090101</v>
      </c>
      <c r="C73" s="110" t="s">
        <v>20</v>
      </c>
      <c r="D73" s="125">
        <v>2300</v>
      </c>
      <c r="E73" s="129">
        <v>2718485</v>
      </c>
      <c r="F73" s="115">
        <v>128</v>
      </c>
      <c r="G73" s="115">
        <v>347</v>
      </c>
      <c r="H73" s="107">
        <v>135</v>
      </c>
      <c r="I73" s="107">
        <v>219</v>
      </c>
      <c r="J73" s="106">
        <v>269558.34</v>
      </c>
      <c r="K73" s="107">
        <v>589</v>
      </c>
      <c r="L73" s="107">
        <f t="shared" si="0"/>
        <v>354</v>
      </c>
      <c r="M73" s="108">
        <v>166166.1</v>
      </c>
      <c r="N73" s="107">
        <v>238</v>
      </c>
      <c r="O73" s="108">
        <v>292944.68</v>
      </c>
      <c r="P73" s="108">
        <f t="shared" si="1"/>
        <v>435724.44000000006</v>
      </c>
      <c r="Q73" s="107">
        <f t="shared" si="2"/>
        <v>592</v>
      </c>
      <c r="R73" s="108">
        <f t="shared" si="3"/>
        <v>728669.1200000001</v>
      </c>
      <c r="S73" s="107">
        <f t="shared" si="4"/>
        <v>25.73913043478261</v>
      </c>
      <c r="T73" s="107">
        <f t="shared" si="5"/>
        <v>99</v>
      </c>
      <c r="U73" s="107">
        <f t="shared" si="5"/>
        <v>28466.46</v>
      </c>
      <c r="V73" s="109">
        <v>99</v>
      </c>
      <c r="W73" s="109">
        <v>28466.46</v>
      </c>
      <c r="X73" s="110"/>
      <c r="Y73" s="110"/>
      <c r="Z73" s="110">
        <v>242</v>
      </c>
      <c r="AA73" s="110">
        <v>90</v>
      </c>
      <c r="AB73" s="107">
        <f t="shared" si="6"/>
        <v>46</v>
      </c>
    </row>
    <row r="74" spans="1:28" s="11" customFormat="1" ht="15">
      <c r="A74" s="11">
        <v>56</v>
      </c>
      <c r="B74" s="19">
        <v>2120101</v>
      </c>
      <c r="C74" s="110" t="s">
        <v>21</v>
      </c>
      <c r="D74" s="125">
        <v>2700</v>
      </c>
      <c r="E74" s="129">
        <v>3656799</v>
      </c>
      <c r="F74" s="115">
        <v>51</v>
      </c>
      <c r="G74" s="115">
        <v>450</v>
      </c>
      <c r="H74" s="107">
        <v>51</v>
      </c>
      <c r="I74" s="107">
        <v>226</v>
      </c>
      <c r="J74" s="106">
        <v>318989.96</v>
      </c>
      <c r="K74" s="107">
        <v>675</v>
      </c>
      <c r="L74" s="107">
        <f aca="true" t="shared" si="7" ref="L74:L117">H74+I74</f>
        <v>277</v>
      </c>
      <c r="M74" s="108">
        <v>75331.1</v>
      </c>
      <c r="N74" s="107">
        <v>237</v>
      </c>
      <c r="O74" s="108">
        <v>334516.02</v>
      </c>
      <c r="P74" s="108">
        <f aca="true" t="shared" si="8" ref="P74:P117">J74+M74</f>
        <v>394321.06000000006</v>
      </c>
      <c r="Q74" s="107">
        <f aca="true" t="shared" si="9" ref="Q74:Q118">L74+N74</f>
        <v>514</v>
      </c>
      <c r="R74" s="108">
        <f aca="true" t="shared" si="10" ref="R74:R118">O74+P74</f>
        <v>728837.0800000001</v>
      </c>
      <c r="S74" s="107">
        <f aca="true" t="shared" si="11" ref="S74:S118">Q74/D74*100</f>
        <v>19.037037037037038</v>
      </c>
      <c r="T74" s="107">
        <f aca="true" t="shared" si="12" ref="T74:U118">V74+X74</f>
        <v>0</v>
      </c>
      <c r="U74" s="107">
        <f t="shared" si="12"/>
        <v>0</v>
      </c>
      <c r="V74" s="109"/>
      <c r="W74" s="109"/>
      <c r="X74" s="110"/>
      <c r="Y74" s="110"/>
      <c r="Z74" s="110">
        <v>6</v>
      </c>
      <c r="AA74" s="110">
        <v>6</v>
      </c>
      <c r="AB74" s="107">
        <f aca="true" t="shared" si="13" ref="AB74:AB118">D74*0.02</f>
        <v>54</v>
      </c>
    </row>
    <row r="75" spans="1:28" s="11" customFormat="1" ht="15">
      <c r="A75" s="11">
        <v>57</v>
      </c>
      <c r="B75" s="19">
        <v>2130101</v>
      </c>
      <c r="C75" s="110" t="s">
        <v>22</v>
      </c>
      <c r="D75" s="125">
        <v>2000</v>
      </c>
      <c r="E75" s="129">
        <v>2497980</v>
      </c>
      <c r="F75" s="115">
        <v>100</v>
      </c>
      <c r="G75" s="115">
        <v>300</v>
      </c>
      <c r="H75" s="107">
        <v>107</v>
      </c>
      <c r="I75" s="107">
        <v>234</v>
      </c>
      <c r="J75" s="106">
        <v>304309.98</v>
      </c>
      <c r="K75" s="107">
        <v>500</v>
      </c>
      <c r="L75" s="107">
        <f t="shared" si="7"/>
        <v>341</v>
      </c>
      <c r="M75" s="108">
        <v>139150.29</v>
      </c>
      <c r="N75" s="107">
        <v>217</v>
      </c>
      <c r="O75" s="108">
        <v>282201.99</v>
      </c>
      <c r="P75" s="108">
        <f t="shared" si="8"/>
        <v>443460.27</v>
      </c>
      <c r="Q75" s="107">
        <f t="shared" si="9"/>
        <v>558</v>
      </c>
      <c r="R75" s="108">
        <f t="shared" si="10"/>
        <v>725662.26</v>
      </c>
      <c r="S75" s="107">
        <f t="shared" si="11"/>
        <v>27.900000000000002</v>
      </c>
      <c r="T75" s="107">
        <f t="shared" si="12"/>
        <v>3</v>
      </c>
      <c r="U75" s="107">
        <f t="shared" si="12"/>
        <v>884.7</v>
      </c>
      <c r="V75" s="109">
        <v>3</v>
      </c>
      <c r="W75" s="109">
        <v>884.7</v>
      </c>
      <c r="X75" s="110"/>
      <c r="Y75" s="110"/>
      <c r="Z75" s="110">
        <v>60</v>
      </c>
      <c r="AA75" s="110">
        <v>0</v>
      </c>
      <c r="AB75" s="107">
        <f t="shared" si="13"/>
        <v>40</v>
      </c>
    </row>
    <row r="76" spans="1:28" s="11" customFormat="1" ht="15">
      <c r="A76" s="11">
        <v>58</v>
      </c>
      <c r="B76" s="19">
        <v>2150101</v>
      </c>
      <c r="C76" s="110" t="s">
        <v>23</v>
      </c>
      <c r="D76" s="125">
        <v>2800</v>
      </c>
      <c r="E76" s="129">
        <v>3339252</v>
      </c>
      <c r="F76" s="115">
        <v>0</v>
      </c>
      <c r="G76" s="115">
        <v>280</v>
      </c>
      <c r="H76" s="107"/>
      <c r="I76" s="107">
        <v>309</v>
      </c>
      <c r="J76" s="106">
        <v>383910.87</v>
      </c>
      <c r="K76" s="107">
        <v>560</v>
      </c>
      <c r="L76" s="107">
        <f t="shared" si="7"/>
        <v>309</v>
      </c>
      <c r="M76" s="108"/>
      <c r="N76" s="107">
        <v>270</v>
      </c>
      <c r="O76" s="108">
        <v>335456.1</v>
      </c>
      <c r="P76" s="108">
        <f t="shared" si="8"/>
        <v>383910.87</v>
      </c>
      <c r="Q76" s="107">
        <f t="shared" si="9"/>
        <v>579</v>
      </c>
      <c r="R76" s="108">
        <f t="shared" si="10"/>
        <v>719366.97</v>
      </c>
      <c r="S76" s="107">
        <f t="shared" si="11"/>
        <v>20.67857142857143</v>
      </c>
      <c r="T76" s="107">
        <f t="shared" si="12"/>
        <v>0</v>
      </c>
      <c r="U76" s="107">
        <f t="shared" si="12"/>
        <v>0</v>
      </c>
      <c r="V76" s="109"/>
      <c r="W76" s="109"/>
      <c r="X76" s="110"/>
      <c r="Y76" s="110"/>
      <c r="Z76" s="110">
        <v>76</v>
      </c>
      <c r="AA76" s="110">
        <v>0</v>
      </c>
      <c r="AB76" s="107">
        <f t="shared" si="13"/>
        <v>56</v>
      </c>
    </row>
    <row r="77" spans="1:28" s="11" customFormat="1" ht="15">
      <c r="A77" s="11">
        <v>59</v>
      </c>
      <c r="B77" s="19">
        <v>2170101</v>
      </c>
      <c r="C77" s="110" t="s">
        <v>24</v>
      </c>
      <c r="D77" s="125">
        <v>1600</v>
      </c>
      <c r="E77" s="128">
        <v>1950320</v>
      </c>
      <c r="F77" s="116">
        <v>0</v>
      </c>
      <c r="G77" s="115">
        <v>0</v>
      </c>
      <c r="H77" s="107"/>
      <c r="I77" s="107"/>
      <c r="J77" s="106"/>
      <c r="K77" s="107">
        <v>200</v>
      </c>
      <c r="L77" s="107">
        <f t="shared" si="7"/>
        <v>0</v>
      </c>
      <c r="M77" s="108"/>
      <c r="N77" s="107">
        <v>64</v>
      </c>
      <c r="O77" s="108">
        <v>81248</v>
      </c>
      <c r="P77" s="108">
        <f t="shared" si="8"/>
        <v>0</v>
      </c>
      <c r="Q77" s="107">
        <f t="shared" si="9"/>
        <v>64</v>
      </c>
      <c r="R77" s="108">
        <f t="shared" si="10"/>
        <v>81248</v>
      </c>
      <c r="S77" s="107">
        <f t="shared" si="11"/>
        <v>4</v>
      </c>
      <c r="T77" s="107">
        <f t="shared" si="12"/>
        <v>6</v>
      </c>
      <c r="U77" s="107">
        <f t="shared" si="12"/>
        <v>3531.24</v>
      </c>
      <c r="V77" s="109">
        <v>6</v>
      </c>
      <c r="W77" s="109">
        <v>3531.24</v>
      </c>
      <c r="X77" s="110"/>
      <c r="Y77" s="110"/>
      <c r="Z77" s="110">
        <v>1</v>
      </c>
      <c r="AA77" s="110">
        <v>0</v>
      </c>
      <c r="AB77" s="107">
        <f t="shared" si="13"/>
        <v>32</v>
      </c>
    </row>
    <row r="78" spans="1:28" s="11" customFormat="1" ht="12" customHeight="1">
      <c r="A78" s="11">
        <v>60</v>
      </c>
      <c r="B78" s="19">
        <v>2180101</v>
      </c>
      <c r="C78" s="131" t="s">
        <v>25</v>
      </c>
      <c r="D78" s="125">
        <v>5000</v>
      </c>
      <c r="E78" s="128">
        <v>5879050</v>
      </c>
      <c r="F78" s="115">
        <v>350</v>
      </c>
      <c r="G78" s="115">
        <v>815</v>
      </c>
      <c r="H78" s="107">
        <v>582</v>
      </c>
      <c r="I78" s="107">
        <v>133</v>
      </c>
      <c r="J78" s="106">
        <v>162948.94</v>
      </c>
      <c r="K78" s="107">
        <v>1280</v>
      </c>
      <c r="L78" s="107">
        <f t="shared" si="7"/>
        <v>715</v>
      </c>
      <c r="M78" s="108">
        <v>713054.76</v>
      </c>
      <c r="N78" s="107">
        <v>0</v>
      </c>
      <c r="O78" s="108"/>
      <c r="P78" s="108">
        <f t="shared" si="8"/>
        <v>876003.7</v>
      </c>
      <c r="Q78" s="107">
        <f t="shared" si="9"/>
        <v>715</v>
      </c>
      <c r="R78" s="108">
        <f t="shared" si="10"/>
        <v>876003.7</v>
      </c>
      <c r="S78" s="107">
        <f t="shared" si="11"/>
        <v>14.299999999999999</v>
      </c>
      <c r="T78" s="107">
        <f t="shared" si="12"/>
        <v>0</v>
      </c>
      <c r="U78" s="107">
        <f t="shared" si="12"/>
        <v>0</v>
      </c>
      <c r="V78" s="109"/>
      <c r="W78" s="109"/>
      <c r="X78" s="110"/>
      <c r="Y78" s="110"/>
      <c r="Z78" s="110">
        <v>491</v>
      </c>
      <c r="AA78" s="110">
        <v>407</v>
      </c>
      <c r="AB78" s="107">
        <f t="shared" si="13"/>
        <v>100</v>
      </c>
    </row>
    <row r="79" spans="1:28" s="11" customFormat="1" ht="13.5" customHeight="1">
      <c r="A79" s="11">
        <v>61</v>
      </c>
      <c r="B79" s="19">
        <v>2190101</v>
      </c>
      <c r="C79" s="110" t="s">
        <v>26</v>
      </c>
      <c r="D79" s="125">
        <v>3000</v>
      </c>
      <c r="E79" s="129">
        <v>3303060</v>
      </c>
      <c r="F79" s="115">
        <v>0</v>
      </c>
      <c r="G79" s="115">
        <v>0</v>
      </c>
      <c r="H79" s="107"/>
      <c r="I79" s="107">
        <v>636</v>
      </c>
      <c r="J79" s="106">
        <v>729422.04</v>
      </c>
      <c r="K79" s="107">
        <v>500</v>
      </c>
      <c r="L79" s="107">
        <f t="shared" si="7"/>
        <v>636</v>
      </c>
      <c r="M79" s="108"/>
      <c r="N79" s="107">
        <v>492</v>
      </c>
      <c r="O79" s="108">
        <v>564269.88</v>
      </c>
      <c r="P79" s="108">
        <f t="shared" si="8"/>
        <v>729422.04</v>
      </c>
      <c r="Q79" s="107">
        <f t="shared" si="9"/>
        <v>1128</v>
      </c>
      <c r="R79" s="108">
        <f t="shared" si="10"/>
        <v>1293691.92</v>
      </c>
      <c r="S79" s="107">
        <f t="shared" si="11"/>
        <v>37.6</v>
      </c>
      <c r="T79" s="107">
        <f t="shared" si="12"/>
        <v>137</v>
      </c>
      <c r="U79" s="107">
        <f t="shared" si="12"/>
        <v>39651.36</v>
      </c>
      <c r="V79" s="109">
        <v>137</v>
      </c>
      <c r="W79" s="109">
        <v>39651.36</v>
      </c>
      <c r="X79" s="110"/>
      <c r="Y79" s="110"/>
      <c r="Z79" s="110">
        <v>129</v>
      </c>
      <c r="AA79" s="110">
        <v>78</v>
      </c>
      <c r="AB79" s="107">
        <f t="shared" si="13"/>
        <v>60</v>
      </c>
    </row>
    <row r="80" spans="1:28" s="11" customFormat="1" ht="15">
      <c r="A80" s="11">
        <v>62</v>
      </c>
      <c r="B80" s="19">
        <v>2220101</v>
      </c>
      <c r="C80" s="110" t="s">
        <v>27</v>
      </c>
      <c r="D80" s="125">
        <v>2700</v>
      </c>
      <c r="E80" s="106">
        <v>2877930</v>
      </c>
      <c r="F80" s="115">
        <v>190</v>
      </c>
      <c r="G80" s="115">
        <v>380</v>
      </c>
      <c r="H80" s="107">
        <v>177</v>
      </c>
      <c r="I80" s="107">
        <v>72</v>
      </c>
      <c r="J80" s="106">
        <v>79945.92</v>
      </c>
      <c r="K80" s="107">
        <v>630</v>
      </c>
      <c r="L80" s="107">
        <f t="shared" si="7"/>
        <v>249</v>
      </c>
      <c r="M80" s="108">
        <v>196533.72</v>
      </c>
      <c r="N80" s="107">
        <v>194</v>
      </c>
      <c r="O80" s="108">
        <v>215409.84</v>
      </c>
      <c r="P80" s="108">
        <f t="shared" si="8"/>
        <v>276479.64</v>
      </c>
      <c r="Q80" s="107">
        <f t="shared" si="9"/>
        <v>443</v>
      </c>
      <c r="R80" s="108">
        <f t="shared" si="10"/>
        <v>491889.48</v>
      </c>
      <c r="S80" s="107">
        <f t="shared" si="11"/>
        <v>16.40740740740741</v>
      </c>
      <c r="T80" s="107">
        <f t="shared" si="12"/>
        <v>0</v>
      </c>
      <c r="U80" s="107">
        <f t="shared" si="12"/>
        <v>0</v>
      </c>
      <c r="V80" s="109"/>
      <c r="W80" s="109"/>
      <c r="X80" s="110"/>
      <c r="Y80" s="110"/>
      <c r="Z80" s="110">
        <v>356</v>
      </c>
      <c r="AA80" s="110">
        <v>138</v>
      </c>
      <c r="AB80" s="107">
        <f t="shared" si="13"/>
        <v>54</v>
      </c>
    </row>
    <row r="81" spans="1:28" s="11" customFormat="1" ht="15">
      <c r="A81" s="11">
        <v>63</v>
      </c>
      <c r="B81" s="19">
        <v>2230101</v>
      </c>
      <c r="C81" s="110" t="s">
        <v>28</v>
      </c>
      <c r="D81" s="125">
        <v>3300</v>
      </c>
      <c r="E81" s="106">
        <v>3918816</v>
      </c>
      <c r="F81" s="115">
        <v>302</v>
      </c>
      <c r="G81" s="115">
        <v>550</v>
      </c>
      <c r="H81" s="107">
        <v>302</v>
      </c>
      <c r="I81" s="107">
        <v>266</v>
      </c>
      <c r="J81" s="106">
        <v>329076.58</v>
      </c>
      <c r="K81" s="107">
        <v>825</v>
      </c>
      <c r="L81" s="107">
        <f t="shared" si="7"/>
        <v>568</v>
      </c>
      <c r="M81" s="108">
        <v>373613.26</v>
      </c>
      <c r="N81" s="107">
        <v>189</v>
      </c>
      <c r="O81" s="108">
        <v>233817.57</v>
      </c>
      <c r="P81" s="108">
        <f t="shared" si="8"/>
        <v>702689.8400000001</v>
      </c>
      <c r="Q81" s="107">
        <f t="shared" si="9"/>
        <v>757</v>
      </c>
      <c r="R81" s="108">
        <f t="shared" si="10"/>
        <v>936507.4100000001</v>
      </c>
      <c r="S81" s="107">
        <f t="shared" si="11"/>
        <v>22.93939393939394</v>
      </c>
      <c r="T81" s="107">
        <f t="shared" si="12"/>
        <v>0</v>
      </c>
      <c r="U81" s="107">
        <f t="shared" si="12"/>
        <v>0</v>
      </c>
      <c r="V81" s="109"/>
      <c r="W81" s="109"/>
      <c r="X81" s="110"/>
      <c r="Y81" s="110"/>
      <c r="Z81" s="110">
        <v>22</v>
      </c>
      <c r="AA81" s="110">
        <v>0</v>
      </c>
      <c r="AB81" s="107">
        <f t="shared" si="13"/>
        <v>66</v>
      </c>
    </row>
    <row r="82" spans="1:28" s="11" customFormat="1" ht="15">
      <c r="A82" s="11">
        <v>64</v>
      </c>
      <c r="B82" s="19">
        <v>2240101</v>
      </c>
      <c r="C82" s="110" t="s">
        <v>29</v>
      </c>
      <c r="D82" s="125">
        <v>2400</v>
      </c>
      <c r="E82" s="128">
        <v>2781192</v>
      </c>
      <c r="F82" s="115">
        <v>25</v>
      </c>
      <c r="G82" s="115">
        <v>276</v>
      </c>
      <c r="H82" s="107">
        <v>25</v>
      </c>
      <c r="I82" s="107">
        <v>142</v>
      </c>
      <c r="J82" s="106">
        <v>171298.86</v>
      </c>
      <c r="K82" s="107">
        <v>512</v>
      </c>
      <c r="L82" s="107">
        <f t="shared" si="7"/>
        <v>167</v>
      </c>
      <c r="M82" s="108">
        <v>30158.25</v>
      </c>
      <c r="N82" s="107">
        <v>363</v>
      </c>
      <c r="O82" s="108">
        <v>437897.79</v>
      </c>
      <c r="P82" s="108">
        <f t="shared" si="8"/>
        <v>201457.11</v>
      </c>
      <c r="Q82" s="107">
        <f t="shared" si="9"/>
        <v>530</v>
      </c>
      <c r="R82" s="108">
        <f t="shared" si="10"/>
        <v>639354.8999999999</v>
      </c>
      <c r="S82" s="107">
        <f t="shared" si="11"/>
        <v>22.083333333333332</v>
      </c>
      <c r="T82" s="107">
        <f t="shared" si="12"/>
        <v>52</v>
      </c>
      <c r="U82" s="107">
        <f t="shared" si="12"/>
        <v>14479.4</v>
      </c>
      <c r="V82" s="109">
        <v>52</v>
      </c>
      <c r="W82" s="109">
        <v>14479.4</v>
      </c>
      <c r="X82" s="110"/>
      <c r="Y82" s="110"/>
      <c r="Z82" s="110">
        <v>33</v>
      </c>
      <c r="AA82" s="110">
        <v>20</v>
      </c>
      <c r="AB82" s="107">
        <f t="shared" si="13"/>
        <v>48</v>
      </c>
    </row>
    <row r="83" spans="1:28" s="11" customFormat="1" ht="15">
      <c r="A83" s="11">
        <v>65</v>
      </c>
      <c r="B83" s="19">
        <v>2250101</v>
      </c>
      <c r="C83" s="110" t="s">
        <v>30</v>
      </c>
      <c r="D83" s="125">
        <v>3000</v>
      </c>
      <c r="E83" s="129">
        <v>3528450</v>
      </c>
      <c r="F83" s="115">
        <v>0</v>
      </c>
      <c r="G83" s="115">
        <v>300</v>
      </c>
      <c r="H83" s="107"/>
      <c r="I83" s="107">
        <v>327</v>
      </c>
      <c r="J83" s="106">
        <v>400669.83</v>
      </c>
      <c r="K83" s="107">
        <v>600</v>
      </c>
      <c r="L83" s="107">
        <f t="shared" si="7"/>
        <v>327</v>
      </c>
      <c r="M83" s="108"/>
      <c r="N83" s="107">
        <v>334</v>
      </c>
      <c r="O83" s="108">
        <v>409246.86</v>
      </c>
      <c r="P83" s="108">
        <f t="shared" si="8"/>
        <v>400669.83</v>
      </c>
      <c r="Q83" s="107">
        <f t="shared" si="9"/>
        <v>661</v>
      </c>
      <c r="R83" s="108">
        <f t="shared" si="10"/>
        <v>809916.69</v>
      </c>
      <c r="S83" s="107">
        <f t="shared" si="11"/>
        <v>22.03333333333333</v>
      </c>
      <c r="T83" s="107">
        <f t="shared" si="12"/>
        <v>3</v>
      </c>
      <c r="U83" s="107">
        <f t="shared" si="12"/>
        <v>709.59</v>
      </c>
      <c r="V83" s="109">
        <v>3</v>
      </c>
      <c r="W83" s="109">
        <v>709.59</v>
      </c>
      <c r="X83" s="110"/>
      <c r="Y83" s="110"/>
      <c r="Z83" s="110">
        <v>19</v>
      </c>
      <c r="AA83" s="110">
        <v>0</v>
      </c>
      <c r="AB83" s="107">
        <f t="shared" si="13"/>
        <v>60</v>
      </c>
    </row>
    <row r="84" spans="1:28" s="11" customFormat="1" ht="15">
      <c r="A84" s="11">
        <v>66</v>
      </c>
      <c r="B84" s="19">
        <v>4220101</v>
      </c>
      <c r="C84" s="133" t="s">
        <v>31</v>
      </c>
      <c r="D84" s="125">
        <v>7500</v>
      </c>
      <c r="E84" s="106">
        <v>8946675</v>
      </c>
      <c r="F84" s="116">
        <v>625</v>
      </c>
      <c r="G84" s="115">
        <v>1250</v>
      </c>
      <c r="H84" s="107">
        <v>179</v>
      </c>
      <c r="I84" s="107">
        <v>497</v>
      </c>
      <c r="J84" s="106">
        <v>618103.99</v>
      </c>
      <c r="K84" s="107">
        <v>1875</v>
      </c>
      <c r="L84" s="107">
        <f t="shared" si="7"/>
        <v>676</v>
      </c>
      <c r="M84" s="108">
        <v>222616.93</v>
      </c>
      <c r="N84" s="107">
        <v>395</v>
      </c>
      <c r="O84" s="108">
        <v>491249.65</v>
      </c>
      <c r="P84" s="108">
        <f t="shared" si="8"/>
        <v>840720.9199999999</v>
      </c>
      <c r="Q84" s="107">
        <f t="shared" si="9"/>
        <v>1071</v>
      </c>
      <c r="R84" s="108">
        <f t="shared" si="10"/>
        <v>1331970.5699999998</v>
      </c>
      <c r="S84" s="107">
        <f t="shared" si="11"/>
        <v>14.280000000000001</v>
      </c>
      <c r="T84" s="107">
        <f t="shared" si="12"/>
        <v>0</v>
      </c>
      <c r="U84" s="107">
        <f t="shared" si="12"/>
        <v>0</v>
      </c>
      <c r="V84" s="109"/>
      <c r="W84" s="109"/>
      <c r="X84" s="110"/>
      <c r="Y84" s="110"/>
      <c r="Z84" s="110">
        <v>7</v>
      </c>
      <c r="AA84" s="110">
        <v>1</v>
      </c>
      <c r="AB84" s="107">
        <f t="shared" si="13"/>
        <v>150</v>
      </c>
    </row>
    <row r="85" spans="1:28" s="11" customFormat="1" ht="15">
      <c r="A85" s="11">
        <v>67</v>
      </c>
      <c r="B85" s="19">
        <v>2270101</v>
      </c>
      <c r="C85" s="110" t="s">
        <v>32</v>
      </c>
      <c r="D85" s="125">
        <v>1300</v>
      </c>
      <c r="E85" s="128">
        <v>1638143</v>
      </c>
      <c r="F85" s="115"/>
      <c r="G85" s="115">
        <v>138</v>
      </c>
      <c r="H85" s="107"/>
      <c r="I85" s="107">
        <v>138</v>
      </c>
      <c r="J85" s="106">
        <v>181160.88</v>
      </c>
      <c r="K85" s="107">
        <v>292</v>
      </c>
      <c r="L85" s="107">
        <f t="shared" si="7"/>
        <v>138</v>
      </c>
      <c r="M85" s="108"/>
      <c r="N85" s="107">
        <v>150</v>
      </c>
      <c r="O85" s="108">
        <v>196914</v>
      </c>
      <c r="P85" s="108">
        <f t="shared" si="8"/>
        <v>181160.88</v>
      </c>
      <c r="Q85" s="107">
        <f t="shared" si="9"/>
        <v>288</v>
      </c>
      <c r="R85" s="108">
        <f t="shared" si="10"/>
        <v>378074.88</v>
      </c>
      <c r="S85" s="107">
        <f t="shared" si="11"/>
        <v>22.153846153846153</v>
      </c>
      <c r="T85" s="107">
        <f t="shared" si="12"/>
        <v>0</v>
      </c>
      <c r="U85" s="107">
        <f t="shared" si="12"/>
        <v>0</v>
      </c>
      <c r="V85" s="109"/>
      <c r="W85" s="109"/>
      <c r="X85" s="110"/>
      <c r="Y85" s="110"/>
      <c r="Z85" s="110">
        <v>152</v>
      </c>
      <c r="AA85" s="110">
        <v>34</v>
      </c>
      <c r="AB85" s="107">
        <f t="shared" si="13"/>
        <v>26</v>
      </c>
    </row>
    <row r="86" spans="1:28" s="11" customFormat="1" ht="15">
      <c r="A86" s="11">
        <v>68</v>
      </c>
      <c r="B86" s="19">
        <v>2300101</v>
      </c>
      <c r="C86" s="110" t="s">
        <v>33</v>
      </c>
      <c r="D86" s="134">
        <v>3000</v>
      </c>
      <c r="E86" s="128">
        <v>3713310</v>
      </c>
      <c r="F86" s="115">
        <v>0</v>
      </c>
      <c r="G86" s="115">
        <v>277</v>
      </c>
      <c r="H86" s="107">
        <v>46</v>
      </c>
      <c r="I86" s="107">
        <v>54</v>
      </c>
      <c r="J86" s="106">
        <v>69657.3</v>
      </c>
      <c r="K86" s="107">
        <v>589</v>
      </c>
      <c r="L86" s="107">
        <f t="shared" si="7"/>
        <v>100</v>
      </c>
      <c r="M86" s="108">
        <v>59337.7</v>
      </c>
      <c r="N86" s="107">
        <v>199</v>
      </c>
      <c r="O86" s="108">
        <v>256700.05</v>
      </c>
      <c r="P86" s="108">
        <f t="shared" si="8"/>
        <v>128995</v>
      </c>
      <c r="Q86" s="107">
        <f t="shared" si="9"/>
        <v>299</v>
      </c>
      <c r="R86" s="108">
        <f t="shared" si="10"/>
        <v>385695.05</v>
      </c>
      <c r="S86" s="107">
        <f t="shared" si="11"/>
        <v>9.966666666666667</v>
      </c>
      <c r="T86" s="107">
        <f t="shared" si="12"/>
        <v>0</v>
      </c>
      <c r="U86" s="107">
        <f t="shared" si="12"/>
        <v>0</v>
      </c>
      <c r="V86" s="109"/>
      <c r="W86" s="109"/>
      <c r="X86" s="110"/>
      <c r="Y86" s="110"/>
      <c r="Z86" s="110">
        <v>25</v>
      </c>
      <c r="AA86" s="110">
        <v>0</v>
      </c>
      <c r="AB86" s="107">
        <f t="shared" si="13"/>
        <v>60</v>
      </c>
    </row>
    <row r="87" spans="1:28" s="11" customFormat="1" ht="15">
      <c r="A87" s="11">
        <v>69</v>
      </c>
      <c r="B87" s="19">
        <v>2310101</v>
      </c>
      <c r="C87" s="110" t="s">
        <v>34</v>
      </c>
      <c r="D87" s="134">
        <v>4000</v>
      </c>
      <c r="E87" s="128">
        <v>4498760</v>
      </c>
      <c r="F87" s="115">
        <v>0</v>
      </c>
      <c r="G87" s="115">
        <v>396</v>
      </c>
      <c r="H87" s="107">
        <v>21</v>
      </c>
      <c r="I87" s="107">
        <v>208</v>
      </c>
      <c r="J87" s="106">
        <v>243669.92</v>
      </c>
      <c r="K87" s="107">
        <v>792</v>
      </c>
      <c r="L87" s="107">
        <f t="shared" si="7"/>
        <v>229</v>
      </c>
      <c r="M87" s="108">
        <v>24601.29</v>
      </c>
      <c r="N87" s="107">
        <v>308</v>
      </c>
      <c r="O87" s="108">
        <v>360818.92</v>
      </c>
      <c r="P87" s="108">
        <f t="shared" si="8"/>
        <v>268271.21</v>
      </c>
      <c r="Q87" s="107">
        <f t="shared" si="9"/>
        <v>537</v>
      </c>
      <c r="R87" s="108">
        <f t="shared" si="10"/>
        <v>629090.13</v>
      </c>
      <c r="S87" s="107">
        <f t="shared" si="11"/>
        <v>13.425</v>
      </c>
      <c r="T87" s="107">
        <f t="shared" si="12"/>
        <v>29</v>
      </c>
      <c r="U87" s="107">
        <f t="shared" si="12"/>
        <v>7838.7</v>
      </c>
      <c r="V87" s="109">
        <v>29</v>
      </c>
      <c r="W87" s="109">
        <v>7838.7</v>
      </c>
      <c r="X87" s="110"/>
      <c r="Y87" s="110"/>
      <c r="Z87" s="110">
        <v>33</v>
      </c>
      <c r="AA87" s="110">
        <v>32</v>
      </c>
      <c r="AB87" s="107">
        <f t="shared" si="13"/>
        <v>80</v>
      </c>
    </row>
    <row r="88" spans="1:28" s="11" customFormat="1" ht="15">
      <c r="A88" s="11">
        <v>70</v>
      </c>
      <c r="B88" s="19">
        <v>4240101</v>
      </c>
      <c r="C88" s="110" t="s">
        <v>35</v>
      </c>
      <c r="D88" s="134">
        <v>6700</v>
      </c>
      <c r="E88" s="106">
        <v>7625404</v>
      </c>
      <c r="F88" s="116">
        <v>525</v>
      </c>
      <c r="G88" s="115">
        <v>1050</v>
      </c>
      <c r="H88" s="107">
        <v>802</v>
      </c>
      <c r="I88" s="107">
        <v>509</v>
      </c>
      <c r="J88" s="106">
        <v>603719.81</v>
      </c>
      <c r="K88" s="107">
        <v>1575</v>
      </c>
      <c r="L88" s="107">
        <f t="shared" si="7"/>
        <v>1311</v>
      </c>
      <c r="M88" s="108">
        <v>951679.14</v>
      </c>
      <c r="N88" s="107">
        <v>682</v>
      </c>
      <c r="O88" s="108">
        <v>808913.38</v>
      </c>
      <c r="P88" s="108">
        <f t="shared" si="8"/>
        <v>1555398.9500000002</v>
      </c>
      <c r="Q88" s="107">
        <f t="shared" si="9"/>
        <v>1993</v>
      </c>
      <c r="R88" s="108">
        <f t="shared" si="10"/>
        <v>2364312.33</v>
      </c>
      <c r="S88" s="107">
        <f t="shared" si="11"/>
        <v>29.746268656716417</v>
      </c>
      <c r="T88" s="107">
        <f t="shared" si="12"/>
        <v>0</v>
      </c>
      <c r="U88" s="107">
        <f t="shared" si="12"/>
        <v>0</v>
      </c>
      <c r="V88" s="109"/>
      <c r="W88" s="109"/>
      <c r="X88" s="110"/>
      <c r="Y88" s="110"/>
      <c r="Z88" s="110">
        <v>77</v>
      </c>
      <c r="AA88" s="110">
        <v>0</v>
      </c>
      <c r="AB88" s="107">
        <f t="shared" si="13"/>
        <v>134</v>
      </c>
    </row>
    <row r="89" spans="1:28" s="11" customFormat="1" ht="15">
      <c r="A89" s="11">
        <v>71</v>
      </c>
      <c r="B89" s="19">
        <v>2330101</v>
      </c>
      <c r="C89" s="110" t="s">
        <v>36</v>
      </c>
      <c r="D89" s="134">
        <v>1200</v>
      </c>
      <c r="E89" s="129">
        <v>1444392</v>
      </c>
      <c r="F89" s="115">
        <v>0</v>
      </c>
      <c r="G89" s="115">
        <v>120</v>
      </c>
      <c r="H89" s="107"/>
      <c r="I89" s="107">
        <v>116</v>
      </c>
      <c r="J89" s="106">
        <v>145324.8</v>
      </c>
      <c r="K89" s="107">
        <v>240</v>
      </c>
      <c r="L89" s="107">
        <f t="shared" si="7"/>
        <v>116</v>
      </c>
      <c r="M89" s="108"/>
      <c r="N89" s="107">
        <v>120</v>
      </c>
      <c r="O89" s="108">
        <v>150336</v>
      </c>
      <c r="P89" s="108">
        <f t="shared" si="8"/>
        <v>145324.8</v>
      </c>
      <c r="Q89" s="107">
        <f t="shared" si="9"/>
        <v>236</v>
      </c>
      <c r="R89" s="108">
        <f t="shared" si="10"/>
        <v>295660.8</v>
      </c>
      <c r="S89" s="107">
        <f t="shared" si="11"/>
        <v>19.666666666666664</v>
      </c>
      <c r="T89" s="107">
        <f t="shared" si="12"/>
        <v>0</v>
      </c>
      <c r="U89" s="107">
        <f t="shared" si="12"/>
        <v>0</v>
      </c>
      <c r="V89" s="109"/>
      <c r="W89" s="109"/>
      <c r="X89" s="110"/>
      <c r="Y89" s="110"/>
      <c r="Z89" s="110">
        <v>54</v>
      </c>
      <c r="AA89" s="110">
        <v>54</v>
      </c>
      <c r="AB89" s="107">
        <f t="shared" si="13"/>
        <v>24</v>
      </c>
    </row>
    <row r="90" spans="1:28" s="11" customFormat="1" ht="15">
      <c r="A90" s="11">
        <v>72</v>
      </c>
      <c r="B90" s="19">
        <v>2340101</v>
      </c>
      <c r="C90" s="110" t="s">
        <v>37</v>
      </c>
      <c r="D90" s="134">
        <v>3500</v>
      </c>
      <c r="E90" s="129">
        <v>4195800</v>
      </c>
      <c r="F90" s="115">
        <v>0</v>
      </c>
      <c r="G90" s="115">
        <v>350</v>
      </c>
      <c r="H90" s="107"/>
      <c r="I90" s="107">
        <v>356</v>
      </c>
      <c r="J90" s="106">
        <v>444932.36</v>
      </c>
      <c r="K90" s="107">
        <v>700</v>
      </c>
      <c r="L90" s="107">
        <f t="shared" si="7"/>
        <v>356</v>
      </c>
      <c r="M90" s="108"/>
      <c r="N90" s="107">
        <v>361</v>
      </c>
      <c r="O90" s="108">
        <v>451181.41</v>
      </c>
      <c r="P90" s="108">
        <f t="shared" si="8"/>
        <v>444932.36</v>
      </c>
      <c r="Q90" s="107">
        <f t="shared" si="9"/>
        <v>717</v>
      </c>
      <c r="R90" s="108">
        <f t="shared" si="10"/>
        <v>896113.77</v>
      </c>
      <c r="S90" s="107">
        <f t="shared" si="11"/>
        <v>20.485714285714284</v>
      </c>
      <c r="T90" s="107">
        <f t="shared" si="12"/>
        <v>127</v>
      </c>
      <c r="U90" s="107">
        <f t="shared" si="12"/>
        <v>34503.99</v>
      </c>
      <c r="V90" s="109">
        <v>127</v>
      </c>
      <c r="W90" s="109">
        <v>34503.99</v>
      </c>
      <c r="X90" s="110"/>
      <c r="Y90" s="110"/>
      <c r="Z90" s="110">
        <v>61</v>
      </c>
      <c r="AA90" s="110">
        <v>17</v>
      </c>
      <c r="AB90" s="107">
        <f t="shared" si="13"/>
        <v>70</v>
      </c>
    </row>
    <row r="91" spans="1:28" s="11" customFormat="1" ht="15">
      <c r="A91" s="11">
        <v>73</v>
      </c>
      <c r="B91" s="19">
        <v>2350101</v>
      </c>
      <c r="C91" s="110" t="s">
        <v>38</v>
      </c>
      <c r="D91" s="134">
        <v>3500</v>
      </c>
      <c r="E91" s="128">
        <v>3895185</v>
      </c>
      <c r="F91" s="115">
        <v>267</v>
      </c>
      <c r="G91" s="115">
        <v>568</v>
      </c>
      <c r="H91" s="107">
        <v>291</v>
      </c>
      <c r="I91" s="107">
        <v>211</v>
      </c>
      <c r="J91" s="106">
        <v>244650.28</v>
      </c>
      <c r="K91" s="107">
        <v>874</v>
      </c>
      <c r="L91" s="107">
        <f t="shared" si="7"/>
        <v>502</v>
      </c>
      <c r="M91" s="108">
        <v>337408.68</v>
      </c>
      <c r="N91" s="107">
        <v>369</v>
      </c>
      <c r="O91" s="108">
        <v>427848.12</v>
      </c>
      <c r="P91" s="108">
        <f t="shared" si="8"/>
        <v>582058.96</v>
      </c>
      <c r="Q91" s="107">
        <f t="shared" si="9"/>
        <v>871</v>
      </c>
      <c r="R91" s="108">
        <f t="shared" si="10"/>
        <v>1009907.08</v>
      </c>
      <c r="S91" s="107">
        <f t="shared" si="11"/>
        <v>24.885714285714286</v>
      </c>
      <c r="T91" s="107">
        <f t="shared" si="12"/>
        <v>98</v>
      </c>
      <c r="U91" s="107">
        <f t="shared" si="12"/>
        <v>26091.52</v>
      </c>
      <c r="V91" s="109">
        <v>98</v>
      </c>
      <c r="W91" s="109">
        <v>26091.52</v>
      </c>
      <c r="X91" s="110"/>
      <c r="Y91" s="110"/>
      <c r="Z91" s="110">
        <v>189</v>
      </c>
      <c r="AA91" s="110">
        <v>182</v>
      </c>
      <c r="AB91" s="107">
        <f t="shared" si="13"/>
        <v>70</v>
      </c>
    </row>
    <row r="92" spans="1:28" s="11" customFormat="1" ht="15">
      <c r="A92" s="11">
        <v>74</v>
      </c>
      <c r="B92" s="19">
        <v>2360101</v>
      </c>
      <c r="C92" s="110" t="s">
        <v>39</v>
      </c>
      <c r="D92" s="134">
        <v>8000</v>
      </c>
      <c r="E92" s="128">
        <v>9209680</v>
      </c>
      <c r="F92" s="115">
        <v>100</v>
      </c>
      <c r="G92" s="115">
        <v>890</v>
      </c>
      <c r="H92" s="107">
        <v>179</v>
      </c>
      <c r="I92" s="107">
        <v>387</v>
      </c>
      <c r="J92" s="106">
        <v>463811.76</v>
      </c>
      <c r="K92" s="107">
        <v>1680</v>
      </c>
      <c r="L92" s="107">
        <f t="shared" si="7"/>
        <v>566</v>
      </c>
      <c r="M92" s="108">
        <v>214527.92</v>
      </c>
      <c r="N92" s="107">
        <v>1027</v>
      </c>
      <c r="O92" s="108">
        <v>1230838.96</v>
      </c>
      <c r="P92" s="108">
        <f t="shared" si="8"/>
        <v>678339.68</v>
      </c>
      <c r="Q92" s="107">
        <f t="shared" si="9"/>
        <v>1593</v>
      </c>
      <c r="R92" s="108">
        <f t="shared" si="10"/>
        <v>1909178.6400000001</v>
      </c>
      <c r="S92" s="107">
        <f t="shared" si="11"/>
        <v>19.9125</v>
      </c>
      <c r="T92" s="107">
        <f t="shared" si="12"/>
        <v>201</v>
      </c>
      <c r="U92" s="107">
        <f t="shared" si="12"/>
        <v>62837.67</v>
      </c>
      <c r="V92" s="109">
        <v>201</v>
      </c>
      <c r="W92" s="109">
        <v>62837.67</v>
      </c>
      <c r="X92" s="110"/>
      <c r="Y92" s="110"/>
      <c r="Z92" s="110">
        <v>0</v>
      </c>
      <c r="AA92" s="110">
        <v>0</v>
      </c>
      <c r="AB92" s="107">
        <f t="shared" si="13"/>
        <v>160</v>
      </c>
    </row>
    <row r="93" spans="1:28" s="11" customFormat="1" ht="15">
      <c r="A93" s="11">
        <v>75</v>
      </c>
      <c r="B93" s="19">
        <v>2400101</v>
      </c>
      <c r="C93" s="110" t="s">
        <v>40</v>
      </c>
      <c r="D93" s="134">
        <v>1700</v>
      </c>
      <c r="E93" s="129">
        <v>2315893</v>
      </c>
      <c r="F93" s="115">
        <v>52</v>
      </c>
      <c r="G93" s="115">
        <v>172</v>
      </c>
      <c r="H93" s="107">
        <v>69</v>
      </c>
      <c r="I93" s="107">
        <v>154</v>
      </c>
      <c r="J93" s="106">
        <v>218513.68</v>
      </c>
      <c r="K93" s="107">
        <v>348</v>
      </c>
      <c r="L93" s="107">
        <f t="shared" si="7"/>
        <v>223</v>
      </c>
      <c r="M93" s="108">
        <v>97905.48</v>
      </c>
      <c r="N93" s="107">
        <v>110</v>
      </c>
      <c r="O93" s="108">
        <v>156081.2</v>
      </c>
      <c r="P93" s="108">
        <f t="shared" si="8"/>
        <v>316419.16</v>
      </c>
      <c r="Q93" s="107">
        <f t="shared" si="9"/>
        <v>333</v>
      </c>
      <c r="R93" s="108">
        <f t="shared" si="10"/>
        <v>472500.36</v>
      </c>
      <c r="S93" s="107">
        <f t="shared" si="11"/>
        <v>19.58823529411765</v>
      </c>
      <c r="T93" s="107">
        <f t="shared" si="12"/>
        <v>0</v>
      </c>
      <c r="U93" s="107">
        <f t="shared" si="12"/>
        <v>0</v>
      </c>
      <c r="V93" s="109"/>
      <c r="W93" s="109"/>
      <c r="X93" s="110"/>
      <c r="Y93" s="110"/>
      <c r="Z93" s="110">
        <v>64</v>
      </c>
      <c r="AA93" s="110">
        <v>34</v>
      </c>
      <c r="AB93" s="107">
        <f t="shared" si="13"/>
        <v>34</v>
      </c>
    </row>
    <row r="94" spans="1:28" s="11" customFormat="1" ht="15">
      <c r="A94" s="11">
        <v>76</v>
      </c>
      <c r="B94" s="19">
        <v>2410101</v>
      </c>
      <c r="C94" s="110" t="s">
        <v>41</v>
      </c>
      <c r="D94" s="134">
        <v>6800</v>
      </c>
      <c r="E94" s="129">
        <v>8521624</v>
      </c>
      <c r="F94" s="115">
        <v>680</v>
      </c>
      <c r="G94" s="115">
        <v>1360</v>
      </c>
      <c r="H94" s="107">
        <v>345</v>
      </c>
      <c r="I94" s="107">
        <v>286</v>
      </c>
      <c r="J94" s="106">
        <v>373132.76</v>
      </c>
      <c r="K94" s="107">
        <v>2040</v>
      </c>
      <c r="L94" s="107">
        <f t="shared" si="7"/>
        <v>631</v>
      </c>
      <c r="M94" s="108">
        <v>450107.7</v>
      </c>
      <c r="N94" s="107">
        <v>654</v>
      </c>
      <c r="O94" s="108">
        <v>853247.64</v>
      </c>
      <c r="P94" s="108">
        <f t="shared" si="8"/>
        <v>823240.46</v>
      </c>
      <c r="Q94" s="107">
        <f t="shared" si="9"/>
        <v>1285</v>
      </c>
      <c r="R94" s="108">
        <f t="shared" si="10"/>
        <v>1676488.1</v>
      </c>
      <c r="S94" s="107">
        <f t="shared" si="11"/>
        <v>18.897058823529413</v>
      </c>
      <c r="T94" s="107">
        <f t="shared" si="12"/>
        <v>33</v>
      </c>
      <c r="U94" s="107">
        <f t="shared" si="12"/>
        <v>9962.04</v>
      </c>
      <c r="V94" s="109"/>
      <c r="W94" s="109"/>
      <c r="X94" s="110">
        <v>33</v>
      </c>
      <c r="Y94" s="110">
        <v>9962.04</v>
      </c>
      <c r="Z94" s="110">
        <v>262</v>
      </c>
      <c r="AA94" s="110">
        <v>33</v>
      </c>
      <c r="AB94" s="107">
        <f t="shared" si="13"/>
        <v>136</v>
      </c>
    </row>
    <row r="95" spans="1:28" s="11" customFormat="1" ht="15">
      <c r="A95" s="11">
        <v>77</v>
      </c>
      <c r="B95" s="19">
        <v>2420101</v>
      </c>
      <c r="C95" s="110" t="s">
        <v>42</v>
      </c>
      <c r="D95" s="134">
        <v>3500</v>
      </c>
      <c r="E95" s="129">
        <v>3980550</v>
      </c>
      <c r="F95" s="115">
        <v>400</v>
      </c>
      <c r="G95" s="115">
        <v>750</v>
      </c>
      <c r="H95" s="107">
        <v>163</v>
      </c>
      <c r="I95" s="107">
        <v>342</v>
      </c>
      <c r="J95" s="106">
        <v>404883.54</v>
      </c>
      <c r="K95" s="107">
        <v>900</v>
      </c>
      <c r="L95" s="107">
        <f t="shared" si="7"/>
        <v>505</v>
      </c>
      <c r="M95" s="108">
        <v>192970.81</v>
      </c>
      <c r="N95" s="107">
        <v>410</v>
      </c>
      <c r="O95" s="108">
        <v>485386.7</v>
      </c>
      <c r="P95" s="108">
        <f t="shared" si="8"/>
        <v>597854.35</v>
      </c>
      <c r="Q95" s="107">
        <f t="shared" si="9"/>
        <v>915</v>
      </c>
      <c r="R95" s="108">
        <f t="shared" si="10"/>
        <v>1083241.05</v>
      </c>
      <c r="S95" s="107">
        <f t="shared" si="11"/>
        <v>26.142857142857146</v>
      </c>
      <c r="T95" s="107">
        <f t="shared" si="12"/>
        <v>0</v>
      </c>
      <c r="U95" s="107">
        <f t="shared" si="12"/>
        <v>0</v>
      </c>
      <c r="V95" s="109"/>
      <c r="W95" s="109"/>
      <c r="X95" s="110"/>
      <c r="Y95" s="110"/>
      <c r="Z95" s="110">
        <v>211</v>
      </c>
      <c r="AA95" s="110">
        <v>187</v>
      </c>
      <c r="AB95" s="107">
        <f t="shared" si="13"/>
        <v>70</v>
      </c>
    </row>
    <row r="96" spans="1:28" s="11" customFormat="1" ht="15">
      <c r="A96" s="11">
        <v>78</v>
      </c>
      <c r="B96" s="19">
        <v>2440101</v>
      </c>
      <c r="C96" s="110" t="s">
        <v>43</v>
      </c>
      <c r="D96" s="134">
        <v>2900</v>
      </c>
      <c r="E96" s="128">
        <v>3273317</v>
      </c>
      <c r="F96" s="115">
        <v>0</v>
      </c>
      <c r="G96" s="115">
        <v>290</v>
      </c>
      <c r="H96" s="107"/>
      <c r="I96" s="107">
        <v>92</v>
      </c>
      <c r="J96" s="106">
        <v>108063.2</v>
      </c>
      <c r="K96" s="107">
        <v>580</v>
      </c>
      <c r="L96" s="107">
        <f t="shared" si="7"/>
        <v>92</v>
      </c>
      <c r="M96" s="108"/>
      <c r="N96" s="107">
        <v>441</v>
      </c>
      <c r="O96" s="108">
        <v>517998.6</v>
      </c>
      <c r="P96" s="108">
        <f t="shared" si="8"/>
        <v>108063.2</v>
      </c>
      <c r="Q96" s="107">
        <f t="shared" si="9"/>
        <v>533</v>
      </c>
      <c r="R96" s="108">
        <f t="shared" si="10"/>
        <v>626061.7999999999</v>
      </c>
      <c r="S96" s="107">
        <f t="shared" si="11"/>
        <v>18.379310344827587</v>
      </c>
      <c r="T96" s="107">
        <f t="shared" si="12"/>
        <v>0</v>
      </c>
      <c r="U96" s="107">
        <f t="shared" si="12"/>
        <v>0</v>
      </c>
      <c r="V96" s="109"/>
      <c r="W96" s="109"/>
      <c r="X96" s="110"/>
      <c r="Y96" s="110"/>
      <c r="Z96" s="110">
        <v>0</v>
      </c>
      <c r="AA96" s="110">
        <v>0</v>
      </c>
      <c r="AB96" s="107">
        <f t="shared" si="13"/>
        <v>58</v>
      </c>
    </row>
    <row r="97" spans="1:28" s="11" customFormat="1" ht="15">
      <c r="A97" s="11">
        <v>79</v>
      </c>
      <c r="B97" s="19">
        <v>2450101</v>
      </c>
      <c r="C97" s="110" t="s">
        <v>44</v>
      </c>
      <c r="D97" s="134">
        <v>3200</v>
      </c>
      <c r="E97" s="129">
        <v>3833440</v>
      </c>
      <c r="F97" s="115">
        <v>0</v>
      </c>
      <c r="G97" s="115">
        <v>400</v>
      </c>
      <c r="H97" s="107"/>
      <c r="I97" s="107">
        <v>152</v>
      </c>
      <c r="J97" s="106">
        <v>189699.04</v>
      </c>
      <c r="K97" s="107">
        <v>800</v>
      </c>
      <c r="L97" s="107">
        <f t="shared" si="7"/>
        <v>152</v>
      </c>
      <c r="M97" s="108"/>
      <c r="N97" s="107">
        <v>434</v>
      </c>
      <c r="O97" s="108">
        <v>541640.68</v>
      </c>
      <c r="P97" s="108">
        <f t="shared" si="8"/>
        <v>189699.04</v>
      </c>
      <c r="Q97" s="107">
        <f t="shared" si="9"/>
        <v>586</v>
      </c>
      <c r="R97" s="108">
        <f t="shared" si="10"/>
        <v>731339.7200000001</v>
      </c>
      <c r="S97" s="107">
        <f t="shared" si="11"/>
        <v>18.3125</v>
      </c>
      <c r="T97" s="107">
        <f t="shared" si="12"/>
        <v>124</v>
      </c>
      <c r="U97" s="107">
        <f t="shared" si="12"/>
        <v>41667.57</v>
      </c>
      <c r="V97" s="109">
        <v>124</v>
      </c>
      <c r="W97" s="109">
        <v>41667.57</v>
      </c>
      <c r="X97" s="110"/>
      <c r="Y97" s="110"/>
      <c r="Z97" s="110">
        <v>257</v>
      </c>
      <c r="AA97" s="110">
        <v>0</v>
      </c>
      <c r="AB97" s="107">
        <f t="shared" si="13"/>
        <v>64</v>
      </c>
    </row>
    <row r="98" spans="1:28" s="11" customFormat="1" ht="15">
      <c r="A98" s="11">
        <v>80</v>
      </c>
      <c r="B98" s="19">
        <v>2470101</v>
      </c>
      <c r="C98" s="110" t="s">
        <v>45</v>
      </c>
      <c r="D98" s="134">
        <v>1700</v>
      </c>
      <c r="E98" s="128">
        <v>1943576</v>
      </c>
      <c r="F98" s="115">
        <v>0</v>
      </c>
      <c r="G98" s="115">
        <v>170</v>
      </c>
      <c r="H98" s="107"/>
      <c r="I98" s="107">
        <v>171</v>
      </c>
      <c r="J98" s="106">
        <v>203623.38</v>
      </c>
      <c r="K98" s="107">
        <v>340</v>
      </c>
      <c r="L98" s="107">
        <f t="shared" si="7"/>
        <v>171</v>
      </c>
      <c r="M98" s="108"/>
      <c r="N98" s="107">
        <v>207</v>
      </c>
      <c r="O98" s="108">
        <v>246491.46</v>
      </c>
      <c r="P98" s="108">
        <f t="shared" si="8"/>
        <v>203623.38</v>
      </c>
      <c r="Q98" s="107">
        <f t="shared" si="9"/>
        <v>378</v>
      </c>
      <c r="R98" s="108">
        <f t="shared" si="10"/>
        <v>450114.83999999997</v>
      </c>
      <c r="S98" s="107">
        <f t="shared" si="11"/>
        <v>22.235294117647058</v>
      </c>
      <c r="T98" s="107">
        <f t="shared" si="12"/>
        <v>2</v>
      </c>
      <c r="U98" s="107">
        <f t="shared" si="12"/>
        <v>609.76</v>
      </c>
      <c r="V98" s="109">
        <v>2</v>
      </c>
      <c r="W98" s="109">
        <v>609.76</v>
      </c>
      <c r="X98" s="110"/>
      <c r="Y98" s="110"/>
      <c r="Z98" s="110">
        <v>10</v>
      </c>
      <c r="AA98" s="110">
        <v>10</v>
      </c>
      <c r="AB98" s="107">
        <f t="shared" si="13"/>
        <v>34</v>
      </c>
    </row>
    <row r="99" spans="1:28" s="11" customFormat="1" ht="15">
      <c r="A99" s="11">
        <v>81</v>
      </c>
      <c r="B99" s="19">
        <v>2480101</v>
      </c>
      <c r="C99" s="110" t="s">
        <v>46</v>
      </c>
      <c r="D99" s="134">
        <v>2000</v>
      </c>
      <c r="E99" s="129">
        <v>2677840</v>
      </c>
      <c r="F99" s="115">
        <v>0</v>
      </c>
      <c r="G99" s="115">
        <v>200</v>
      </c>
      <c r="H99" s="107"/>
      <c r="I99" s="107">
        <v>157</v>
      </c>
      <c r="J99" s="106">
        <v>219027.56</v>
      </c>
      <c r="K99" s="107">
        <v>400</v>
      </c>
      <c r="L99" s="107">
        <f t="shared" si="7"/>
        <v>157</v>
      </c>
      <c r="M99" s="108"/>
      <c r="N99" s="107">
        <v>151</v>
      </c>
      <c r="O99" s="108">
        <v>210657.08</v>
      </c>
      <c r="P99" s="108">
        <f t="shared" si="8"/>
        <v>219027.56</v>
      </c>
      <c r="Q99" s="107">
        <f t="shared" si="9"/>
        <v>308</v>
      </c>
      <c r="R99" s="108">
        <f t="shared" si="10"/>
        <v>429684.64</v>
      </c>
      <c r="S99" s="107">
        <f t="shared" si="11"/>
        <v>15.4</v>
      </c>
      <c r="T99" s="107">
        <f t="shared" si="12"/>
        <v>18</v>
      </c>
      <c r="U99" s="107">
        <f t="shared" si="12"/>
        <v>5773.75</v>
      </c>
      <c r="V99" s="109">
        <v>18</v>
      </c>
      <c r="W99" s="109">
        <v>5773.75</v>
      </c>
      <c r="X99" s="110"/>
      <c r="Y99" s="110"/>
      <c r="Z99" s="110">
        <v>98</v>
      </c>
      <c r="AA99" s="110">
        <v>0</v>
      </c>
      <c r="AB99" s="107">
        <f t="shared" si="13"/>
        <v>40</v>
      </c>
    </row>
    <row r="100" spans="1:28" s="11" customFormat="1" ht="15">
      <c r="A100" s="11">
        <v>82</v>
      </c>
      <c r="B100" s="19">
        <v>4330101</v>
      </c>
      <c r="C100" s="110" t="s">
        <v>47</v>
      </c>
      <c r="D100" s="134">
        <v>9700</v>
      </c>
      <c r="E100" s="128">
        <v>10319248</v>
      </c>
      <c r="F100" s="116">
        <v>658</v>
      </c>
      <c r="G100" s="115">
        <v>1487</v>
      </c>
      <c r="H100" s="107">
        <v>632</v>
      </c>
      <c r="I100" s="107">
        <v>613</v>
      </c>
      <c r="J100" s="106">
        <v>679099.79</v>
      </c>
      <c r="K100" s="107">
        <v>2402</v>
      </c>
      <c r="L100" s="107">
        <f t="shared" si="7"/>
        <v>1245</v>
      </c>
      <c r="M100" s="108">
        <v>700148.56</v>
      </c>
      <c r="N100" s="107">
        <v>893</v>
      </c>
      <c r="O100" s="108">
        <v>989292.19</v>
      </c>
      <c r="P100" s="108">
        <f t="shared" si="8"/>
        <v>1379248.35</v>
      </c>
      <c r="Q100" s="107">
        <f t="shared" si="9"/>
        <v>2138</v>
      </c>
      <c r="R100" s="108">
        <f t="shared" si="10"/>
        <v>2368540.54</v>
      </c>
      <c r="S100" s="107">
        <f t="shared" si="11"/>
        <v>22.04123711340206</v>
      </c>
      <c r="T100" s="107">
        <f t="shared" si="12"/>
        <v>133</v>
      </c>
      <c r="U100" s="107">
        <f t="shared" si="12"/>
        <v>30900.3</v>
      </c>
      <c r="V100" s="109">
        <v>133</v>
      </c>
      <c r="W100" s="109">
        <v>30900.3</v>
      </c>
      <c r="X100" s="110"/>
      <c r="Y100" s="110"/>
      <c r="Z100" s="110">
        <v>360</v>
      </c>
      <c r="AA100" s="110">
        <v>146</v>
      </c>
      <c r="AB100" s="107">
        <f t="shared" si="13"/>
        <v>194</v>
      </c>
    </row>
    <row r="101" spans="1:28" s="11" customFormat="1" ht="15">
      <c r="A101" s="11">
        <v>83</v>
      </c>
      <c r="B101" s="19">
        <v>2510101</v>
      </c>
      <c r="C101" s="110" t="s">
        <v>48</v>
      </c>
      <c r="D101" s="134">
        <v>4700</v>
      </c>
      <c r="E101" s="128">
        <v>5677741</v>
      </c>
      <c r="F101" s="115">
        <v>0</v>
      </c>
      <c r="G101" s="115">
        <v>470</v>
      </c>
      <c r="H101" s="107"/>
      <c r="I101" s="107">
        <v>516</v>
      </c>
      <c r="J101" s="106">
        <v>649060.92</v>
      </c>
      <c r="K101" s="107">
        <v>940</v>
      </c>
      <c r="L101" s="107">
        <f t="shared" si="7"/>
        <v>516</v>
      </c>
      <c r="M101" s="108"/>
      <c r="N101" s="107">
        <v>488</v>
      </c>
      <c r="O101" s="108">
        <v>613840.56</v>
      </c>
      <c r="P101" s="108">
        <f t="shared" si="8"/>
        <v>649060.92</v>
      </c>
      <c r="Q101" s="107">
        <f t="shared" si="9"/>
        <v>1004</v>
      </c>
      <c r="R101" s="108">
        <f t="shared" si="10"/>
        <v>1262901.48</v>
      </c>
      <c r="S101" s="107">
        <f t="shared" si="11"/>
        <v>21.361702127659573</v>
      </c>
      <c r="T101" s="107">
        <f t="shared" si="12"/>
        <v>0</v>
      </c>
      <c r="U101" s="107">
        <f t="shared" si="12"/>
        <v>0</v>
      </c>
      <c r="V101" s="109"/>
      <c r="W101" s="109"/>
      <c r="X101" s="110"/>
      <c r="Y101" s="110"/>
      <c r="Z101" s="110">
        <v>0</v>
      </c>
      <c r="AA101" s="110">
        <v>0</v>
      </c>
      <c r="AB101" s="107">
        <f t="shared" si="13"/>
        <v>94</v>
      </c>
    </row>
    <row r="102" spans="1:28" s="11" customFormat="1" ht="15">
      <c r="A102" s="11">
        <v>84</v>
      </c>
      <c r="B102" s="19">
        <v>2520101</v>
      </c>
      <c r="C102" s="110" t="s">
        <v>49</v>
      </c>
      <c r="D102" s="134">
        <v>600</v>
      </c>
      <c r="E102" s="129">
        <v>835074</v>
      </c>
      <c r="F102" s="115">
        <v>30</v>
      </c>
      <c r="G102" s="115">
        <v>90</v>
      </c>
      <c r="H102" s="107">
        <v>30</v>
      </c>
      <c r="I102" s="107">
        <v>60</v>
      </c>
      <c r="J102" s="106">
        <v>86932.8</v>
      </c>
      <c r="K102" s="107">
        <v>150</v>
      </c>
      <c r="L102" s="107">
        <f t="shared" si="7"/>
        <v>90</v>
      </c>
      <c r="M102" s="108">
        <v>43466.4</v>
      </c>
      <c r="N102" s="107">
        <v>60</v>
      </c>
      <c r="O102" s="108">
        <v>86932.8</v>
      </c>
      <c r="P102" s="108">
        <f t="shared" si="8"/>
        <v>130399.20000000001</v>
      </c>
      <c r="Q102" s="107">
        <f t="shared" si="9"/>
        <v>150</v>
      </c>
      <c r="R102" s="108">
        <f t="shared" si="10"/>
        <v>217332</v>
      </c>
      <c r="S102" s="107">
        <f t="shared" si="11"/>
        <v>25</v>
      </c>
      <c r="T102" s="107">
        <f t="shared" si="12"/>
        <v>0</v>
      </c>
      <c r="U102" s="107">
        <f t="shared" si="12"/>
        <v>0</v>
      </c>
      <c r="V102" s="109"/>
      <c r="W102" s="109"/>
      <c r="X102" s="110"/>
      <c r="Y102" s="110"/>
      <c r="Z102" s="110">
        <v>11</v>
      </c>
      <c r="AA102" s="110">
        <v>0</v>
      </c>
      <c r="AB102" s="107">
        <f t="shared" si="13"/>
        <v>12</v>
      </c>
    </row>
    <row r="103" spans="2:28" s="11" customFormat="1" ht="25.5" customHeight="1" hidden="1">
      <c r="B103" s="149" t="s">
        <v>96</v>
      </c>
      <c r="C103" s="147" t="s">
        <v>0</v>
      </c>
      <c r="D103" s="135"/>
      <c r="E103" s="106"/>
      <c r="F103" s="115"/>
      <c r="G103" s="115"/>
      <c r="H103" s="107"/>
      <c r="I103" s="107"/>
      <c r="J103" s="106"/>
      <c r="K103" s="107"/>
      <c r="L103" s="107">
        <f t="shared" si="7"/>
        <v>0</v>
      </c>
      <c r="M103" s="108"/>
      <c r="N103" s="107"/>
      <c r="O103" s="108"/>
      <c r="P103" s="108">
        <f t="shared" si="8"/>
        <v>0</v>
      </c>
      <c r="Q103" s="107">
        <f t="shared" si="9"/>
        <v>0</v>
      </c>
      <c r="R103" s="108">
        <f t="shared" si="10"/>
        <v>0</v>
      </c>
      <c r="S103" s="107" t="e">
        <f t="shared" si="11"/>
        <v>#DIV/0!</v>
      </c>
      <c r="T103" s="107">
        <f t="shared" si="12"/>
        <v>0</v>
      </c>
      <c r="U103" s="107">
        <f t="shared" si="12"/>
        <v>0</v>
      </c>
      <c r="V103" s="109"/>
      <c r="W103" s="109"/>
      <c r="X103" s="110"/>
      <c r="Y103" s="110"/>
      <c r="Z103" s="110"/>
      <c r="AA103" s="110"/>
      <c r="AB103" s="107">
        <f t="shared" si="13"/>
        <v>0</v>
      </c>
    </row>
    <row r="104" spans="2:28" s="11" customFormat="1" ht="72" customHeight="1" hidden="1">
      <c r="B104" s="149"/>
      <c r="C104" s="147"/>
      <c r="D104" s="135"/>
      <c r="E104" s="106"/>
      <c r="F104" s="107"/>
      <c r="G104" s="115"/>
      <c r="H104" s="107"/>
      <c r="I104" s="107"/>
      <c r="J104" s="106"/>
      <c r="K104" s="107"/>
      <c r="L104" s="107">
        <f t="shared" si="7"/>
        <v>0</v>
      </c>
      <c r="M104" s="108"/>
      <c r="N104" s="107"/>
      <c r="O104" s="108"/>
      <c r="P104" s="108">
        <f t="shared" si="8"/>
        <v>0</v>
      </c>
      <c r="Q104" s="107">
        <f t="shared" si="9"/>
        <v>0</v>
      </c>
      <c r="R104" s="108">
        <f t="shared" si="10"/>
        <v>0</v>
      </c>
      <c r="S104" s="107" t="e">
        <f t="shared" si="11"/>
        <v>#DIV/0!</v>
      </c>
      <c r="T104" s="107">
        <f t="shared" si="12"/>
        <v>0</v>
      </c>
      <c r="U104" s="107">
        <f t="shared" si="12"/>
        <v>0</v>
      </c>
      <c r="V104" s="109"/>
      <c r="W104" s="109"/>
      <c r="X104" s="110"/>
      <c r="Y104" s="110"/>
      <c r="Z104" s="110"/>
      <c r="AA104" s="110"/>
      <c r="AB104" s="107">
        <f t="shared" si="13"/>
        <v>0</v>
      </c>
    </row>
    <row r="105" spans="1:28" s="11" customFormat="1" ht="15">
      <c r="A105" s="11">
        <v>85</v>
      </c>
      <c r="B105" s="19">
        <v>2530101</v>
      </c>
      <c r="C105" s="110" t="s">
        <v>50</v>
      </c>
      <c r="D105" s="134">
        <v>2700</v>
      </c>
      <c r="E105" s="128">
        <v>3041496</v>
      </c>
      <c r="F105" s="115">
        <v>328</v>
      </c>
      <c r="G105" s="115">
        <v>546</v>
      </c>
      <c r="H105" s="107">
        <v>89</v>
      </c>
      <c r="I105" s="107">
        <v>183</v>
      </c>
      <c r="J105" s="106">
        <v>214624.23</v>
      </c>
      <c r="K105" s="107">
        <v>764</v>
      </c>
      <c r="L105" s="107">
        <f t="shared" si="7"/>
        <v>272</v>
      </c>
      <c r="M105" s="108">
        <v>104380.09</v>
      </c>
      <c r="N105" s="107">
        <v>287</v>
      </c>
      <c r="O105" s="108">
        <v>336596.47</v>
      </c>
      <c r="P105" s="108">
        <f t="shared" si="8"/>
        <v>319004.32</v>
      </c>
      <c r="Q105" s="107">
        <f t="shared" si="9"/>
        <v>559</v>
      </c>
      <c r="R105" s="108">
        <f t="shared" si="10"/>
        <v>655600.79</v>
      </c>
      <c r="S105" s="107">
        <f t="shared" si="11"/>
        <v>20.703703703703706</v>
      </c>
      <c r="T105" s="107">
        <f t="shared" si="12"/>
        <v>7</v>
      </c>
      <c r="U105" s="107">
        <f t="shared" si="12"/>
        <v>3080.06</v>
      </c>
      <c r="V105" s="109">
        <v>7</v>
      </c>
      <c r="W105" s="109">
        <v>3080.06</v>
      </c>
      <c r="X105" s="110"/>
      <c r="Y105" s="110"/>
      <c r="Z105" s="110">
        <v>51</v>
      </c>
      <c r="AA105" s="110">
        <v>34</v>
      </c>
      <c r="AB105" s="107">
        <f t="shared" si="13"/>
        <v>54</v>
      </c>
    </row>
    <row r="106" spans="1:28" s="11" customFormat="1" ht="15">
      <c r="A106" s="11">
        <v>86</v>
      </c>
      <c r="B106" s="19">
        <v>2540101</v>
      </c>
      <c r="C106" s="110" t="s">
        <v>51</v>
      </c>
      <c r="D106" s="125">
        <v>3500</v>
      </c>
      <c r="E106" s="129">
        <v>3953600</v>
      </c>
      <c r="F106" s="115">
        <v>0</v>
      </c>
      <c r="G106" s="115">
        <v>0</v>
      </c>
      <c r="H106" s="107"/>
      <c r="I106" s="107">
        <v>0</v>
      </c>
      <c r="J106" s="106"/>
      <c r="K106" s="107">
        <v>350</v>
      </c>
      <c r="L106" s="107">
        <f t="shared" si="7"/>
        <v>0</v>
      </c>
      <c r="M106" s="108"/>
      <c r="N106" s="107">
        <v>370</v>
      </c>
      <c r="O106" s="108">
        <v>435268</v>
      </c>
      <c r="P106" s="108">
        <f t="shared" si="8"/>
        <v>0</v>
      </c>
      <c r="Q106" s="107">
        <f t="shared" si="9"/>
        <v>370</v>
      </c>
      <c r="R106" s="108">
        <f t="shared" si="10"/>
        <v>435268</v>
      </c>
      <c r="S106" s="107">
        <f t="shared" si="11"/>
        <v>10.571428571428571</v>
      </c>
      <c r="T106" s="107">
        <f t="shared" si="12"/>
        <v>45</v>
      </c>
      <c r="U106" s="107">
        <f t="shared" si="12"/>
        <v>12510.9</v>
      </c>
      <c r="V106" s="109">
        <v>45</v>
      </c>
      <c r="W106" s="109">
        <v>12510.9</v>
      </c>
      <c r="X106" s="110"/>
      <c r="Y106" s="110"/>
      <c r="Z106" s="110">
        <v>0</v>
      </c>
      <c r="AA106" s="110">
        <v>0</v>
      </c>
      <c r="AB106" s="107">
        <f t="shared" si="13"/>
        <v>70</v>
      </c>
    </row>
    <row r="107" spans="2:28" s="11" customFormat="1" ht="15" hidden="1">
      <c r="B107" s="19"/>
      <c r="C107" s="110"/>
      <c r="D107" s="125"/>
      <c r="E107" s="106"/>
      <c r="F107" s="115"/>
      <c r="G107" s="115"/>
      <c r="H107" s="107"/>
      <c r="I107" s="107"/>
      <c r="J107" s="106"/>
      <c r="K107" s="107"/>
      <c r="L107" s="107">
        <f t="shared" si="7"/>
        <v>0</v>
      </c>
      <c r="M107" s="108"/>
      <c r="N107" s="107"/>
      <c r="O107" s="108"/>
      <c r="P107" s="108">
        <f t="shared" si="8"/>
        <v>0</v>
      </c>
      <c r="Q107" s="107">
        <f t="shared" si="9"/>
        <v>0</v>
      </c>
      <c r="R107" s="108">
        <f t="shared" si="10"/>
        <v>0</v>
      </c>
      <c r="S107" s="107" t="e">
        <f t="shared" si="11"/>
        <v>#DIV/0!</v>
      </c>
      <c r="T107" s="107">
        <f t="shared" si="12"/>
        <v>0</v>
      </c>
      <c r="U107" s="107">
        <f t="shared" si="12"/>
        <v>0</v>
      </c>
      <c r="V107" s="109"/>
      <c r="W107" s="109"/>
      <c r="X107" s="110"/>
      <c r="Y107" s="110"/>
      <c r="Z107" s="110"/>
      <c r="AA107" s="110"/>
      <c r="AB107" s="107">
        <f t="shared" si="13"/>
        <v>0</v>
      </c>
    </row>
    <row r="108" spans="1:28" s="11" customFormat="1" ht="15">
      <c r="A108" s="11">
        <v>87</v>
      </c>
      <c r="B108" s="19">
        <v>2550101</v>
      </c>
      <c r="C108" s="110" t="s">
        <v>52</v>
      </c>
      <c r="D108" s="125">
        <v>3000</v>
      </c>
      <c r="E108" s="128">
        <v>3071850</v>
      </c>
      <c r="F108" s="115">
        <v>363</v>
      </c>
      <c r="G108" s="115">
        <v>726</v>
      </c>
      <c r="H108" s="107">
        <v>180</v>
      </c>
      <c r="I108" s="107">
        <v>372</v>
      </c>
      <c r="J108" s="106">
        <v>396663.6</v>
      </c>
      <c r="K108" s="107">
        <v>1089</v>
      </c>
      <c r="L108" s="107">
        <f t="shared" si="7"/>
        <v>552</v>
      </c>
      <c r="M108" s="108">
        <v>191934</v>
      </c>
      <c r="N108" s="107">
        <v>359</v>
      </c>
      <c r="O108" s="108">
        <v>382801.7</v>
      </c>
      <c r="P108" s="108">
        <f t="shared" si="8"/>
        <v>588597.6</v>
      </c>
      <c r="Q108" s="107">
        <f t="shared" si="9"/>
        <v>911</v>
      </c>
      <c r="R108" s="108">
        <f t="shared" si="10"/>
        <v>971399.3</v>
      </c>
      <c r="S108" s="107">
        <f t="shared" si="11"/>
        <v>30.366666666666664</v>
      </c>
      <c r="T108" s="107">
        <f t="shared" si="12"/>
        <v>53</v>
      </c>
      <c r="U108" s="107">
        <f t="shared" si="12"/>
        <v>13117.5</v>
      </c>
      <c r="V108" s="109">
        <v>53</v>
      </c>
      <c r="W108" s="109">
        <v>13117.5</v>
      </c>
      <c r="X108" s="110"/>
      <c r="Y108" s="110"/>
      <c r="Z108" s="110">
        <v>146</v>
      </c>
      <c r="AA108" s="110">
        <v>116</v>
      </c>
      <c r="AB108" s="107">
        <f t="shared" si="13"/>
        <v>60</v>
      </c>
    </row>
    <row r="109" spans="1:28" s="11" customFormat="1" ht="15">
      <c r="A109" s="11">
        <v>88</v>
      </c>
      <c r="B109" s="19">
        <v>2560101</v>
      </c>
      <c r="C109" s="110" t="s">
        <v>53</v>
      </c>
      <c r="D109" s="125">
        <v>3000</v>
      </c>
      <c r="E109" s="128">
        <v>3267960</v>
      </c>
      <c r="F109" s="115">
        <v>0</v>
      </c>
      <c r="G109" s="115">
        <v>263</v>
      </c>
      <c r="H109" s="107"/>
      <c r="I109" s="107">
        <v>275</v>
      </c>
      <c r="J109" s="106">
        <v>311597</v>
      </c>
      <c r="K109" s="107">
        <v>567</v>
      </c>
      <c r="L109" s="107">
        <f t="shared" si="7"/>
        <v>275</v>
      </c>
      <c r="M109" s="108"/>
      <c r="N109" s="107">
        <v>311</v>
      </c>
      <c r="O109" s="108">
        <v>352387.88</v>
      </c>
      <c r="P109" s="108">
        <f t="shared" si="8"/>
        <v>311597</v>
      </c>
      <c r="Q109" s="107">
        <f t="shared" si="9"/>
        <v>586</v>
      </c>
      <c r="R109" s="108">
        <f t="shared" si="10"/>
        <v>663984.88</v>
      </c>
      <c r="S109" s="107">
        <f t="shared" si="11"/>
        <v>19.53333333333333</v>
      </c>
      <c r="T109" s="107">
        <f t="shared" si="12"/>
        <v>79</v>
      </c>
      <c r="U109" s="107">
        <f t="shared" si="12"/>
        <v>21165.68</v>
      </c>
      <c r="V109" s="109">
        <v>79</v>
      </c>
      <c r="W109" s="109">
        <v>21165.68</v>
      </c>
      <c r="X109" s="110"/>
      <c r="Y109" s="110"/>
      <c r="Z109" s="110">
        <v>54</v>
      </c>
      <c r="AA109" s="110">
        <v>54</v>
      </c>
      <c r="AB109" s="107">
        <f t="shared" si="13"/>
        <v>60</v>
      </c>
    </row>
    <row r="110" spans="1:28" s="11" customFormat="1" ht="15">
      <c r="A110" s="11">
        <v>89</v>
      </c>
      <c r="B110" s="19">
        <v>2570101</v>
      </c>
      <c r="C110" s="110" t="s">
        <v>54</v>
      </c>
      <c r="D110" s="125">
        <v>3000</v>
      </c>
      <c r="E110" s="128">
        <v>3523380</v>
      </c>
      <c r="F110" s="115">
        <v>0</v>
      </c>
      <c r="G110" s="115">
        <v>300</v>
      </c>
      <c r="H110" s="107"/>
      <c r="I110" s="107">
        <v>291</v>
      </c>
      <c r="J110" s="106">
        <v>355863.9</v>
      </c>
      <c r="K110" s="107">
        <v>600</v>
      </c>
      <c r="L110" s="107">
        <f t="shared" si="7"/>
        <v>291</v>
      </c>
      <c r="M110" s="108"/>
      <c r="N110" s="107">
        <v>297</v>
      </c>
      <c r="O110" s="108">
        <v>363201.3</v>
      </c>
      <c r="P110" s="108">
        <f t="shared" si="8"/>
        <v>355863.9</v>
      </c>
      <c r="Q110" s="107">
        <f t="shared" si="9"/>
        <v>588</v>
      </c>
      <c r="R110" s="108">
        <f t="shared" si="10"/>
        <v>719065.2</v>
      </c>
      <c r="S110" s="107">
        <f t="shared" si="11"/>
        <v>19.6</v>
      </c>
      <c r="T110" s="107">
        <f t="shared" si="12"/>
        <v>5</v>
      </c>
      <c r="U110" s="107">
        <f t="shared" si="12"/>
        <v>1223.15</v>
      </c>
      <c r="V110" s="109">
        <v>5</v>
      </c>
      <c r="W110" s="109">
        <v>1223.15</v>
      </c>
      <c r="X110" s="110"/>
      <c r="Y110" s="110"/>
      <c r="Z110" s="110">
        <v>0</v>
      </c>
      <c r="AA110" s="110">
        <v>0</v>
      </c>
      <c r="AB110" s="107">
        <f t="shared" si="13"/>
        <v>60</v>
      </c>
    </row>
    <row r="111" spans="1:28" s="11" customFormat="1" ht="15">
      <c r="A111" s="11">
        <v>90</v>
      </c>
      <c r="B111" s="19">
        <v>2580101</v>
      </c>
      <c r="C111" s="110" t="s">
        <v>55</v>
      </c>
      <c r="D111" s="125">
        <v>3300</v>
      </c>
      <c r="E111" s="129">
        <v>3704349</v>
      </c>
      <c r="F111" s="115">
        <v>330</v>
      </c>
      <c r="G111" s="115">
        <v>550</v>
      </c>
      <c r="H111" s="107">
        <v>330</v>
      </c>
      <c r="I111" s="107">
        <v>277</v>
      </c>
      <c r="J111" s="106">
        <v>323580.32</v>
      </c>
      <c r="K111" s="107">
        <v>825</v>
      </c>
      <c r="L111" s="107">
        <f t="shared" si="7"/>
        <v>607</v>
      </c>
      <c r="M111" s="108">
        <v>385492.8</v>
      </c>
      <c r="N111" s="107">
        <v>273</v>
      </c>
      <c r="O111" s="108">
        <v>318907.68</v>
      </c>
      <c r="P111" s="108">
        <f t="shared" si="8"/>
        <v>709073.12</v>
      </c>
      <c r="Q111" s="107">
        <f t="shared" si="9"/>
        <v>880</v>
      </c>
      <c r="R111" s="108">
        <f t="shared" si="10"/>
        <v>1027980.8</v>
      </c>
      <c r="S111" s="107">
        <f t="shared" si="11"/>
        <v>26.666666666666668</v>
      </c>
      <c r="T111" s="107">
        <f t="shared" si="12"/>
        <v>28</v>
      </c>
      <c r="U111" s="107">
        <f t="shared" si="12"/>
        <v>7486.1</v>
      </c>
      <c r="V111" s="109">
        <v>28</v>
      </c>
      <c r="W111" s="109">
        <v>7486.1</v>
      </c>
      <c r="X111" s="110"/>
      <c r="Y111" s="110"/>
      <c r="Z111" s="110">
        <v>140</v>
      </c>
      <c r="AA111" s="110">
        <v>99</v>
      </c>
      <c r="AB111" s="107">
        <f t="shared" si="13"/>
        <v>66</v>
      </c>
    </row>
    <row r="112" spans="1:28" s="11" customFormat="1" ht="15">
      <c r="A112" s="11">
        <v>91</v>
      </c>
      <c r="B112" s="19">
        <v>2110101</v>
      </c>
      <c r="C112" s="110" t="s">
        <v>56</v>
      </c>
      <c r="D112" s="125">
        <v>2400</v>
      </c>
      <c r="E112" s="128">
        <v>2583552</v>
      </c>
      <c r="F112" s="115">
        <v>200</v>
      </c>
      <c r="G112" s="115">
        <v>429</v>
      </c>
      <c r="H112" s="107">
        <v>207</v>
      </c>
      <c r="I112" s="107">
        <v>169</v>
      </c>
      <c r="J112" s="106">
        <v>189320.56</v>
      </c>
      <c r="K112" s="107">
        <v>648</v>
      </c>
      <c r="L112" s="107">
        <f t="shared" si="7"/>
        <v>376</v>
      </c>
      <c r="M112" s="108">
        <v>231889.68</v>
      </c>
      <c r="N112" s="107">
        <v>150</v>
      </c>
      <c r="O112" s="108">
        <v>168036</v>
      </c>
      <c r="P112" s="108">
        <f t="shared" si="8"/>
        <v>421210.24</v>
      </c>
      <c r="Q112" s="107">
        <f t="shared" si="9"/>
        <v>526</v>
      </c>
      <c r="R112" s="108">
        <f t="shared" si="10"/>
        <v>589246.24</v>
      </c>
      <c r="S112" s="107">
        <f t="shared" si="11"/>
        <v>21.916666666666668</v>
      </c>
      <c r="T112" s="107">
        <f t="shared" si="12"/>
        <v>11</v>
      </c>
      <c r="U112" s="107">
        <f t="shared" si="12"/>
        <v>2836.79</v>
      </c>
      <c r="V112" s="109">
        <v>11</v>
      </c>
      <c r="W112" s="109">
        <v>2836.79</v>
      </c>
      <c r="X112" s="110"/>
      <c r="Y112" s="110"/>
      <c r="Z112" s="110">
        <v>134</v>
      </c>
      <c r="AA112" s="110">
        <v>112</v>
      </c>
      <c r="AB112" s="107">
        <f t="shared" si="13"/>
        <v>48</v>
      </c>
    </row>
    <row r="113" spans="1:28" s="11" customFormat="1" ht="12.75" customHeight="1">
      <c r="A113" s="11">
        <v>92</v>
      </c>
      <c r="B113" s="19">
        <v>5612001</v>
      </c>
      <c r="C113" s="136" t="s">
        <v>137</v>
      </c>
      <c r="D113" s="115">
        <v>1000</v>
      </c>
      <c r="E113" s="106">
        <v>939790</v>
      </c>
      <c r="F113" s="116">
        <v>83</v>
      </c>
      <c r="G113" s="115">
        <v>166</v>
      </c>
      <c r="H113" s="107"/>
      <c r="I113" s="107">
        <v>105</v>
      </c>
      <c r="J113" s="106">
        <v>102609.15</v>
      </c>
      <c r="K113" s="107">
        <v>249</v>
      </c>
      <c r="L113" s="107">
        <f t="shared" si="7"/>
        <v>105</v>
      </c>
      <c r="M113" s="108"/>
      <c r="N113" s="107">
        <v>165</v>
      </c>
      <c r="O113" s="108">
        <v>161242.95</v>
      </c>
      <c r="P113" s="108">
        <f t="shared" si="8"/>
        <v>102609.15</v>
      </c>
      <c r="Q113" s="107">
        <f t="shared" si="9"/>
        <v>270</v>
      </c>
      <c r="R113" s="108">
        <f t="shared" si="10"/>
        <v>263852.1</v>
      </c>
      <c r="S113" s="107">
        <f t="shared" si="11"/>
        <v>27</v>
      </c>
      <c r="T113" s="107">
        <f t="shared" si="12"/>
        <v>3</v>
      </c>
      <c r="U113" s="107">
        <f t="shared" si="12"/>
        <v>1053</v>
      </c>
      <c r="V113" s="109">
        <v>3</v>
      </c>
      <c r="W113" s="109">
        <v>1053</v>
      </c>
      <c r="X113" s="110">
        <v>0</v>
      </c>
      <c r="Y113" s="110"/>
      <c r="Z113" s="110"/>
      <c r="AA113" s="110"/>
      <c r="AB113" s="107">
        <f t="shared" si="13"/>
        <v>20</v>
      </c>
    </row>
    <row r="114" spans="1:28" s="11" customFormat="1" ht="12.75" customHeight="1">
      <c r="A114" s="11">
        <v>93</v>
      </c>
      <c r="B114" s="19">
        <v>5612701</v>
      </c>
      <c r="C114" s="136" t="s">
        <v>138</v>
      </c>
      <c r="D114" s="115">
        <v>900</v>
      </c>
      <c r="E114" s="106">
        <v>845811</v>
      </c>
      <c r="F114" s="116">
        <v>90</v>
      </c>
      <c r="G114" s="115">
        <v>225</v>
      </c>
      <c r="H114" s="107">
        <v>97</v>
      </c>
      <c r="I114" s="107">
        <v>114</v>
      </c>
      <c r="J114" s="106">
        <v>111404.22</v>
      </c>
      <c r="K114" s="107">
        <v>393</v>
      </c>
      <c r="L114" s="107">
        <f t="shared" si="7"/>
        <v>211</v>
      </c>
      <c r="M114" s="108">
        <v>94791.31</v>
      </c>
      <c r="N114" s="107">
        <v>167</v>
      </c>
      <c r="O114" s="108">
        <v>163197.41</v>
      </c>
      <c r="P114" s="108">
        <f t="shared" si="8"/>
        <v>206195.53</v>
      </c>
      <c r="Q114" s="107">
        <f t="shared" si="9"/>
        <v>378</v>
      </c>
      <c r="R114" s="108">
        <f t="shared" si="10"/>
        <v>369392.94</v>
      </c>
      <c r="S114" s="107">
        <f t="shared" si="11"/>
        <v>42</v>
      </c>
      <c r="T114" s="107">
        <f t="shared" si="12"/>
        <v>0</v>
      </c>
      <c r="U114" s="107">
        <f t="shared" si="12"/>
        <v>0</v>
      </c>
      <c r="V114" s="109"/>
      <c r="W114" s="109"/>
      <c r="X114" s="110"/>
      <c r="Y114" s="110"/>
      <c r="Z114" s="110"/>
      <c r="AA114" s="110"/>
      <c r="AB114" s="107">
        <f t="shared" si="13"/>
        <v>18</v>
      </c>
    </row>
    <row r="115" spans="1:28" s="11" customFormat="1" ht="13.5" customHeight="1">
      <c r="A115" s="11">
        <v>94</v>
      </c>
      <c r="B115" s="19">
        <v>4014701</v>
      </c>
      <c r="C115" s="120" t="s">
        <v>105</v>
      </c>
      <c r="D115" s="115">
        <v>3000</v>
      </c>
      <c r="E115" s="106">
        <v>2440380</v>
      </c>
      <c r="F115" s="132">
        <v>264</v>
      </c>
      <c r="G115" s="115">
        <v>501</v>
      </c>
      <c r="H115" s="107">
        <v>244</v>
      </c>
      <c r="I115" s="107">
        <v>317</v>
      </c>
      <c r="J115" s="106">
        <v>267731.86</v>
      </c>
      <c r="K115" s="107">
        <v>750</v>
      </c>
      <c r="L115" s="107">
        <f t="shared" si="7"/>
        <v>561</v>
      </c>
      <c r="M115" s="108">
        <v>206077.52</v>
      </c>
      <c r="N115" s="107">
        <v>157</v>
      </c>
      <c r="O115" s="108">
        <v>132599.06</v>
      </c>
      <c r="P115" s="108">
        <f t="shared" si="8"/>
        <v>473809.38</v>
      </c>
      <c r="Q115" s="107">
        <f t="shared" si="9"/>
        <v>718</v>
      </c>
      <c r="R115" s="108">
        <f t="shared" si="10"/>
        <v>606408.44</v>
      </c>
      <c r="S115" s="107">
        <f t="shared" si="11"/>
        <v>23.933333333333334</v>
      </c>
      <c r="T115" s="107">
        <f t="shared" si="12"/>
        <v>0</v>
      </c>
      <c r="U115" s="107">
        <f t="shared" si="12"/>
        <v>0</v>
      </c>
      <c r="V115" s="109"/>
      <c r="W115" s="109"/>
      <c r="X115" s="110"/>
      <c r="Y115" s="110"/>
      <c r="Z115" s="110"/>
      <c r="AA115" s="110"/>
      <c r="AB115" s="107">
        <f t="shared" si="13"/>
        <v>60</v>
      </c>
    </row>
    <row r="116" spans="2:28" s="11" customFormat="1" ht="15" hidden="1">
      <c r="B116" s="19">
        <v>4014702</v>
      </c>
      <c r="C116" s="136" t="s">
        <v>139</v>
      </c>
      <c r="D116" s="115"/>
      <c r="E116" s="106"/>
      <c r="F116" s="107"/>
      <c r="G116" s="115" t="e">
        <f>F116+#REF!</f>
        <v>#REF!</v>
      </c>
      <c r="H116" s="107"/>
      <c r="I116" s="107"/>
      <c r="J116" s="106"/>
      <c r="K116" s="107"/>
      <c r="L116" s="107">
        <f t="shared" si="7"/>
        <v>0</v>
      </c>
      <c r="M116" s="108"/>
      <c r="N116" s="107"/>
      <c r="O116" s="108"/>
      <c r="P116" s="108">
        <f t="shared" si="8"/>
        <v>0</v>
      </c>
      <c r="Q116" s="107">
        <f t="shared" si="9"/>
        <v>0</v>
      </c>
      <c r="R116" s="108">
        <f t="shared" si="10"/>
        <v>0</v>
      </c>
      <c r="S116" s="107" t="e">
        <f t="shared" si="11"/>
        <v>#DIV/0!</v>
      </c>
      <c r="T116" s="107">
        <f t="shared" si="12"/>
        <v>0</v>
      </c>
      <c r="U116" s="107">
        <f t="shared" si="12"/>
        <v>0</v>
      </c>
      <c r="V116" s="109"/>
      <c r="W116" s="109"/>
      <c r="X116" s="110"/>
      <c r="Y116" s="110"/>
      <c r="Z116" s="110"/>
      <c r="AA116" s="110"/>
      <c r="AB116" s="107">
        <f t="shared" si="13"/>
        <v>0</v>
      </c>
    </row>
    <row r="117" spans="2:28" s="11" customFormat="1" ht="12" customHeight="1" hidden="1">
      <c r="B117" s="19">
        <v>4014703</v>
      </c>
      <c r="C117" s="110" t="s">
        <v>100</v>
      </c>
      <c r="D117" s="125"/>
      <c r="E117" s="106"/>
      <c r="F117" s="107"/>
      <c r="G117" s="115" t="e">
        <f>F117+#REF!</f>
        <v>#REF!</v>
      </c>
      <c r="H117" s="107"/>
      <c r="I117" s="107"/>
      <c r="J117" s="106"/>
      <c r="K117" s="107"/>
      <c r="L117" s="107">
        <f t="shared" si="7"/>
        <v>0</v>
      </c>
      <c r="M117" s="108"/>
      <c r="N117" s="107"/>
      <c r="O117" s="108"/>
      <c r="P117" s="108">
        <f t="shared" si="8"/>
        <v>0</v>
      </c>
      <c r="Q117" s="107">
        <f t="shared" si="9"/>
        <v>0</v>
      </c>
      <c r="R117" s="108">
        <f t="shared" si="10"/>
        <v>0</v>
      </c>
      <c r="S117" s="107" t="e">
        <f t="shared" si="11"/>
        <v>#DIV/0!</v>
      </c>
      <c r="T117" s="107">
        <f t="shared" si="12"/>
        <v>0</v>
      </c>
      <c r="U117" s="107">
        <f t="shared" si="12"/>
        <v>0</v>
      </c>
      <c r="V117" s="109"/>
      <c r="W117" s="109"/>
      <c r="X117" s="110"/>
      <c r="Y117" s="110"/>
      <c r="Z117" s="110"/>
      <c r="AA117" s="110"/>
      <c r="AB117" s="107">
        <f t="shared" si="13"/>
        <v>0</v>
      </c>
    </row>
    <row r="118" spans="2:28" s="39" customFormat="1" ht="12.75">
      <c r="B118" s="26"/>
      <c r="C118" s="137" t="s">
        <v>57</v>
      </c>
      <c r="D118" s="124">
        <f>SUM(D9:D117)</f>
        <v>404900</v>
      </c>
      <c r="E118" s="138">
        <f>SUM(E9:E117)</f>
        <v>476374047.20000005</v>
      </c>
      <c r="F118" s="139">
        <f>SUM(F9:F117)</f>
        <v>21505</v>
      </c>
      <c r="G118" s="139">
        <v>56308</v>
      </c>
      <c r="H118" s="139">
        <f aca="true" t="shared" si="14" ref="H118:P118">SUM(H9:H117)</f>
        <v>19354</v>
      </c>
      <c r="I118" s="139">
        <f t="shared" si="14"/>
        <v>32528</v>
      </c>
      <c r="J118" s="139">
        <f t="shared" si="14"/>
        <v>39848635.87999999</v>
      </c>
      <c r="K118" s="139">
        <f t="shared" si="14"/>
        <v>93948</v>
      </c>
      <c r="L118" s="139">
        <f t="shared" si="14"/>
        <v>51882</v>
      </c>
      <c r="M118" s="139">
        <f t="shared" si="14"/>
        <v>23631499.709999997</v>
      </c>
      <c r="N118" s="139">
        <f t="shared" si="14"/>
        <v>39870</v>
      </c>
      <c r="O118" s="139">
        <f t="shared" si="14"/>
        <v>48894617.42000002</v>
      </c>
      <c r="P118" s="139">
        <f t="shared" si="14"/>
        <v>63480135.590000026</v>
      </c>
      <c r="Q118" s="139">
        <f t="shared" si="9"/>
        <v>91752</v>
      </c>
      <c r="R118" s="139">
        <f t="shared" si="10"/>
        <v>112374753.01000005</v>
      </c>
      <c r="S118" s="139">
        <f t="shared" si="11"/>
        <v>22.66040997777229</v>
      </c>
      <c r="T118" s="107">
        <f t="shared" si="12"/>
        <v>3018</v>
      </c>
      <c r="U118" s="139">
        <f t="shared" si="12"/>
        <v>853338.9900000003</v>
      </c>
      <c r="V118" s="140">
        <f>SUM(V9:V117)</f>
        <v>2974</v>
      </c>
      <c r="W118" s="140">
        <f>SUM(W9:W117)</f>
        <v>840873.1900000003</v>
      </c>
      <c r="X118" s="120">
        <f>SUM(X9:X117)</f>
        <v>44</v>
      </c>
      <c r="Y118" s="120">
        <f>SUM(Y9:Y117)</f>
        <v>12465.800000000001</v>
      </c>
      <c r="Z118" s="120">
        <f>SUM(Z8:Z117)</f>
        <v>9817</v>
      </c>
      <c r="AA118" s="120">
        <f>SUM(AA8:AA117)</f>
        <v>5625</v>
      </c>
      <c r="AB118" s="139">
        <f t="shared" si="13"/>
        <v>8098</v>
      </c>
    </row>
    <row r="119" spans="13:24" ht="15">
      <c r="M119" s="141"/>
      <c r="N119" s="142"/>
      <c r="O119" s="141"/>
      <c r="P119" s="141"/>
      <c r="Q119" s="142"/>
      <c r="R119" s="141"/>
      <c r="S119" s="142"/>
      <c r="T119" s="142"/>
      <c r="U119" s="142"/>
      <c r="V119" s="143"/>
      <c r="W119" s="143"/>
      <c r="X119" s="144"/>
    </row>
    <row r="120" spans="13:24" ht="15">
      <c r="M120" s="141"/>
      <c r="N120" s="142"/>
      <c r="O120" s="141"/>
      <c r="P120" s="141"/>
      <c r="Q120" s="142"/>
      <c r="R120" s="141"/>
      <c r="S120" s="142"/>
      <c r="T120" s="142"/>
      <c r="U120" s="142"/>
      <c r="V120" s="143"/>
      <c r="W120" s="143"/>
      <c r="X120" s="144"/>
    </row>
  </sheetData>
  <sheetProtection/>
  <mergeCells count="15">
    <mergeCell ref="F4:S4"/>
    <mergeCell ref="K5:K6"/>
    <mergeCell ref="Q5:Q6"/>
    <mergeCell ref="R5:R6"/>
    <mergeCell ref="S5:S6"/>
    <mergeCell ref="T5:U5"/>
    <mergeCell ref="Z5:AA5"/>
    <mergeCell ref="B103:B104"/>
    <mergeCell ref="C103:C104"/>
    <mergeCell ref="AB5:AB6"/>
    <mergeCell ref="B3:AB3"/>
    <mergeCell ref="B4:B6"/>
    <mergeCell ref="C4:C6"/>
    <mergeCell ref="D4:D6"/>
    <mergeCell ref="E4:E6"/>
  </mergeCells>
  <printOptions/>
  <pageMargins left="0.15748031496062992" right="0.2362204724409449" top="0.31496062992125984" bottom="0.2755905511811024" header="0.1968503937007874" footer="0.196850393700787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0"/>
  <sheetViews>
    <sheetView view="pageBreakPreview" zoomScaleNormal="112" zoomScaleSheetLayoutView="100" workbookViewId="0" topLeftCell="C3">
      <selection activeCell="Q5" sqref="Q5:Q6"/>
    </sheetView>
  </sheetViews>
  <sheetFormatPr defaultColWidth="9.140625" defaultRowHeight="15"/>
  <cols>
    <col min="1" max="1" width="4.57421875" style="0" hidden="1" customWidth="1"/>
    <col min="2" max="2" width="7.57421875" style="14" hidden="1" customWidth="1"/>
    <col min="3" max="3" width="30.140625" style="11" customWidth="1"/>
    <col min="4" max="4" width="6.28125" style="15" customWidth="1"/>
    <col min="5" max="5" width="10.00390625" style="29" customWidth="1"/>
    <col min="6" max="6" width="7.8515625" style="15" hidden="1" customWidth="1"/>
    <col min="7" max="7" width="7.7109375" style="15" hidden="1" customWidth="1"/>
    <col min="8" max="9" width="8.00390625" style="15" hidden="1" customWidth="1"/>
    <col min="10" max="10" width="9.8515625" style="56" hidden="1" customWidth="1"/>
    <col min="11" max="11" width="8.00390625" style="15" customWidth="1"/>
    <col min="12" max="12" width="5.8515625" style="15" hidden="1" customWidth="1"/>
    <col min="13" max="13" width="11.57421875" style="16" hidden="1" customWidth="1"/>
    <col min="14" max="14" width="11.8515625" style="15" hidden="1" customWidth="1"/>
    <col min="15" max="15" width="9.8515625" style="16" hidden="1" customWidth="1"/>
    <col min="16" max="16" width="9.28125" style="16" hidden="1" customWidth="1"/>
    <col min="17" max="17" width="8.7109375" style="15" customWidth="1"/>
    <col min="18" max="18" width="9.8515625" style="16" customWidth="1"/>
    <col min="19" max="19" width="6.57421875" style="15" customWidth="1"/>
    <col min="20" max="20" width="5.28125" style="15" customWidth="1"/>
    <col min="21" max="21" width="7.421875" style="15" customWidth="1"/>
    <col min="22" max="22" width="5.28125" style="81" hidden="1" customWidth="1"/>
    <col min="23" max="23" width="6.00390625" style="81" hidden="1" customWidth="1"/>
    <col min="24" max="24" width="6.28125" style="63" hidden="1" customWidth="1"/>
    <col min="25" max="25" width="6.421875" style="63" hidden="1" customWidth="1"/>
  </cols>
  <sheetData>
    <row r="1" spans="2:25" s="11" customFormat="1" ht="15" hidden="1">
      <c r="B1" s="14"/>
      <c r="D1" s="15"/>
      <c r="E1" s="29"/>
      <c r="F1" s="15"/>
      <c r="G1" s="15"/>
      <c r="H1" s="15"/>
      <c r="I1" s="15"/>
      <c r="J1" s="56"/>
      <c r="K1" s="15"/>
      <c r="L1" s="15"/>
      <c r="M1" s="16"/>
      <c r="N1" s="15"/>
      <c r="O1" s="16"/>
      <c r="P1" s="16"/>
      <c r="Q1" s="15"/>
      <c r="R1" s="16"/>
      <c r="S1" s="15"/>
      <c r="T1" s="15"/>
      <c r="U1" s="15"/>
      <c r="V1" s="81"/>
      <c r="W1" s="81"/>
      <c r="X1" s="14"/>
      <c r="Y1" s="14"/>
    </row>
    <row r="2" spans="2:25" s="11" customFormat="1" ht="15" hidden="1">
      <c r="B2" s="14"/>
      <c r="D2" s="15"/>
      <c r="E2" s="29"/>
      <c r="F2" s="15"/>
      <c r="G2" s="15"/>
      <c r="H2" s="15"/>
      <c r="I2" s="15"/>
      <c r="J2" s="56"/>
      <c r="K2" s="15"/>
      <c r="L2" s="15"/>
      <c r="M2" s="16"/>
      <c r="N2" s="15"/>
      <c r="O2" s="16"/>
      <c r="P2" s="16"/>
      <c r="Q2" s="15"/>
      <c r="R2" s="16"/>
      <c r="S2" s="15"/>
      <c r="T2" s="15"/>
      <c r="U2" s="15"/>
      <c r="V2" s="81"/>
      <c r="W2" s="81"/>
      <c r="X2" s="14"/>
      <c r="Y2" s="14"/>
    </row>
    <row r="3" spans="2:25" s="11" customFormat="1" ht="33" customHeight="1">
      <c r="B3" s="150" t="s">
        <v>122</v>
      </c>
      <c r="C3" s="151"/>
      <c r="D3" s="151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66"/>
      <c r="U3" s="66"/>
      <c r="V3" s="82"/>
      <c r="W3" s="82"/>
      <c r="X3" s="14"/>
      <c r="Y3" s="14"/>
    </row>
    <row r="4" spans="2:25" s="11" customFormat="1" ht="11.25" customHeight="1" hidden="1">
      <c r="B4" s="173" t="s">
        <v>96</v>
      </c>
      <c r="C4" s="171" t="s">
        <v>0</v>
      </c>
      <c r="D4" s="169" t="s">
        <v>133</v>
      </c>
      <c r="E4" s="167" t="s">
        <v>134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67"/>
      <c r="U4" s="67"/>
      <c r="V4" s="83"/>
      <c r="W4" s="83"/>
      <c r="X4" s="14"/>
      <c r="Y4" s="14"/>
    </row>
    <row r="5" spans="2:27" s="11" customFormat="1" ht="33" customHeight="1">
      <c r="B5" s="154"/>
      <c r="C5" s="172"/>
      <c r="D5" s="170"/>
      <c r="E5" s="168"/>
      <c r="F5" s="44" t="s">
        <v>109</v>
      </c>
      <c r="G5" s="44" t="s">
        <v>116</v>
      </c>
      <c r="H5" s="44" t="s">
        <v>110</v>
      </c>
      <c r="I5" s="44" t="s">
        <v>112</v>
      </c>
      <c r="J5" s="57" t="s">
        <v>115</v>
      </c>
      <c r="K5" s="165" t="s">
        <v>121</v>
      </c>
      <c r="L5" s="44" t="s">
        <v>113</v>
      </c>
      <c r="M5" s="45" t="s">
        <v>117</v>
      </c>
      <c r="N5" s="44" t="s">
        <v>125</v>
      </c>
      <c r="O5" s="45" t="s">
        <v>126</v>
      </c>
      <c r="P5" s="45" t="s">
        <v>114</v>
      </c>
      <c r="Q5" s="165" t="s">
        <v>123</v>
      </c>
      <c r="R5" s="176" t="s">
        <v>124</v>
      </c>
      <c r="S5" s="165" t="s">
        <v>102</v>
      </c>
      <c r="T5" s="177" t="s">
        <v>131</v>
      </c>
      <c r="U5" s="178"/>
      <c r="V5" s="84" t="s">
        <v>127</v>
      </c>
      <c r="W5" s="84" t="s">
        <v>127</v>
      </c>
      <c r="X5" s="60" t="s">
        <v>120</v>
      </c>
      <c r="Y5" s="60" t="s">
        <v>119</v>
      </c>
      <c r="Z5" s="174" t="s">
        <v>128</v>
      </c>
      <c r="AA5" s="175"/>
    </row>
    <row r="6" spans="2:27" s="11" customFormat="1" ht="51" customHeight="1">
      <c r="B6" s="155"/>
      <c r="C6" s="166"/>
      <c r="D6" s="166"/>
      <c r="E6" s="166"/>
      <c r="F6" s="44"/>
      <c r="G6" s="44"/>
      <c r="H6" s="44"/>
      <c r="I6" s="44"/>
      <c r="J6" s="57"/>
      <c r="K6" s="166"/>
      <c r="L6" s="44"/>
      <c r="M6" s="45"/>
      <c r="N6" s="44"/>
      <c r="O6" s="45"/>
      <c r="P6" s="45"/>
      <c r="Q6" s="166"/>
      <c r="R6" s="166"/>
      <c r="S6" s="166"/>
      <c r="T6" s="93" t="s">
        <v>120</v>
      </c>
      <c r="U6" s="93" t="s">
        <v>119</v>
      </c>
      <c r="V6" s="84"/>
      <c r="W6" s="84"/>
      <c r="X6" s="60"/>
      <c r="Y6" s="60"/>
      <c r="Z6" s="88" t="s">
        <v>129</v>
      </c>
      <c r="AA6" s="89" t="s">
        <v>130</v>
      </c>
    </row>
    <row r="7" spans="2:27" s="11" customFormat="1" ht="12.75" customHeight="1">
      <c r="B7" s="19"/>
      <c r="C7" s="55" t="s">
        <v>1</v>
      </c>
      <c r="D7" s="43"/>
      <c r="E7" s="30"/>
      <c r="F7" s="20"/>
      <c r="G7" s="20"/>
      <c r="H7" s="20"/>
      <c r="I7" s="20"/>
      <c r="J7" s="58"/>
      <c r="K7" s="20"/>
      <c r="L7" s="20"/>
      <c r="M7" s="21"/>
      <c r="N7" s="20"/>
      <c r="O7" s="21"/>
      <c r="P7" s="21"/>
      <c r="Q7" s="20"/>
      <c r="R7" s="21"/>
      <c r="S7" s="20"/>
      <c r="T7" s="20"/>
      <c r="U7" s="20"/>
      <c r="V7" s="85"/>
      <c r="W7" s="85"/>
      <c r="X7" s="61"/>
      <c r="Y7" s="61"/>
      <c r="Z7" s="91"/>
      <c r="AA7" s="91"/>
    </row>
    <row r="8" spans="2:27" s="11" customFormat="1" ht="12.75" customHeight="1">
      <c r="B8" s="19"/>
      <c r="C8" s="9" t="s">
        <v>2</v>
      </c>
      <c r="D8" s="22"/>
      <c r="E8" s="30"/>
      <c r="F8" s="20"/>
      <c r="G8" s="20"/>
      <c r="H8" s="20"/>
      <c r="I8" s="20"/>
      <c r="J8" s="58"/>
      <c r="K8" s="20"/>
      <c r="L8" s="20"/>
      <c r="M8" s="21"/>
      <c r="N8" s="20"/>
      <c r="O8" s="21"/>
      <c r="P8" s="21"/>
      <c r="Q8" s="20"/>
      <c r="R8" s="21"/>
      <c r="S8" s="20"/>
      <c r="T8" s="20"/>
      <c r="U8" s="20"/>
      <c r="V8" s="85"/>
      <c r="W8" s="85"/>
      <c r="X8" s="61"/>
      <c r="Y8" s="61"/>
      <c r="Z8" s="90">
        <v>3733</v>
      </c>
      <c r="AA8" s="90">
        <v>2401</v>
      </c>
    </row>
    <row r="9" spans="1:27" s="11" customFormat="1" ht="15">
      <c r="A9" s="11">
        <v>1</v>
      </c>
      <c r="B9" s="19">
        <v>4010101</v>
      </c>
      <c r="C9" s="3" t="s">
        <v>90</v>
      </c>
      <c r="D9" s="18">
        <v>5780</v>
      </c>
      <c r="E9" s="30">
        <v>5798958.4</v>
      </c>
      <c r="F9" s="13">
        <v>313</v>
      </c>
      <c r="G9" s="13">
        <v>988</v>
      </c>
      <c r="H9" s="20">
        <v>306</v>
      </c>
      <c r="I9" s="20">
        <v>482</v>
      </c>
      <c r="J9" s="58">
        <v>501737.9</v>
      </c>
      <c r="K9" s="20">
        <v>1520</v>
      </c>
      <c r="L9" s="20">
        <f>H9+I9</f>
        <v>788</v>
      </c>
      <c r="M9" s="21">
        <v>318530.7</v>
      </c>
      <c r="N9" s="20">
        <v>848</v>
      </c>
      <c r="O9" s="21">
        <v>882725.6</v>
      </c>
      <c r="P9" s="21">
        <f>J9+M9</f>
        <v>820268.6000000001</v>
      </c>
      <c r="Q9" s="20">
        <f>L9+N9</f>
        <v>1636</v>
      </c>
      <c r="R9" s="21">
        <f>O9+P9</f>
        <v>1702994.2000000002</v>
      </c>
      <c r="S9" s="20">
        <f>Q9/K9*100</f>
        <v>107.63157894736841</v>
      </c>
      <c r="T9" s="20">
        <f>V9+X9</f>
        <v>127</v>
      </c>
      <c r="U9" s="20">
        <f>W9+Y9</f>
        <v>33423.82000000001</v>
      </c>
      <c r="V9" s="85">
        <v>126</v>
      </c>
      <c r="W9" s="85">
        <v>32963.66</v>
      </c>
      <c r="X9" s="61">
        <v>1</v>
      </c>
      <c r="Y9" s="61">
        <v>460.16</v>
      </c>
      <c r="Z9" s="90"/>
      <c r="AA9" s="90"/>
    </row>
    <row r="10" spans="1:27" s="11" customFormat="1" ht="15">
      <c r="A10" s="11">
        <v>2</v>
      </c>
      <c r="B10" s="19">
        <v>4010301</v>
      </c>
      <c r="C10" s="3" t="s">
        <v>62</v>
      </c>
      <c r="D10" s="18">
        <v>4370</v>
      </c>
      <c r="E10" s="30">
        <v>5280533.2</v>
      </c>
      <c r="F10" s="28">
        <v>0</v>
      </c>
      <c r="G10" s="13">
        <v>437</v>
      </c>
      <c r="H10" s="20"/>
      <c r="I10" s="20">
        <v>426</v>
      </c>
      <c r="J10" s="58">
        <v>536491.62</v>
      </c>
      <c r="K10" s="20">
        <v>874</v>
      </c>
      <c r="L10" s="20">
        <f aca="true" t="shared" si="0" ref="L10:L73">H10+I10</f>
        <v>426</v>
      </c>
      <c r="M10" s="21"/>
      <c r="N10" s="20">
        <v>436</v>
      </c>
      <c r="O10" s="21">
        <v>549085.32</v>
      </c>
      <c r="P10" s="21">
        <f aca="true" t="shared" si="1" ref="P10:P73">J10+M10</f>
        <v>536491.62</v>
      </c>
      <c r="Q10" s="20">
        <f aca="true" t="shared" si="2" ref="Q10:Q73">L10+N10</f>
        <v>862</v>
      </c>
      <c r="R10" s="21">
        <f aca="true" t="shared" si="3" ref="R10:R73">O10+P10</f>
        <v>1085576.94</v>
      </c>
      <c r="S10" s="20">
        <f aca="true" t="shared" si="4" ref="S10:S73">Q10/K10*100</f>
        <v>98.62700228832952</v>
      </c>
      <c r="T10" s="20">
        <f aca="true" t="shared" si="5" ref="T10:T73">V10+X10</f>
        <v>0</v>
      </c>
      <c r="U10" s="20">
        <f aca="true" t="shared" si="6" ref="U10:U73">W10+Y10</f>
        <v>0</v>
      </c>
      <c r="V10" s="85"/>
      <c r="W10" s="85"/>
      <c r="X10" s="61"/>
      <c r="Y10" s="61"/>
      <c r="Z10" s="90"/>
      <c r="AA10" s="90"/>
    </row>
    <row r="11" spans="1:27" s="11" customFormat="1" ht="15">
      <c r="A11" s="11">
        <v>3</v>
      </c>
      <c r="B11" s="19">
        <v>4010401</v>
      </c>
      <c r="C11" s="3" t="s">
        <v>63</v>
      </c>
      <c r="D11" s="41">
        <v>1470</v>
      </c>
      <c r="E11" s="30">
        <v>1914101.7</v>
      </c>
      <c r="F11" s="28">
        <v>70</v>
      </c>
      <c r="G11" s="13">
        <v>140</v>
      </c>
      <c r="H11" s="20">
        <v>12</v>
      </c>
      <c r="I11" s="20">
        <v>113</v>
      </c>
      <c r="J11" s="58">
        <v>159414.75</v>
      </c>
      <c r="K11" s="20">
        <v>200</v>
      </c>
      <c r="L11" s="20">
        <f t="shared" si="0"/>
        <v>125</v>
      </c>
      <c r="M11" s="21">
        <v>16929</v>
      </c>
      <c r="N11" s="20">
        <v>73</v>
      </c>
      <c r="O11" s="21">
        <v>102984.75</v>
      </c>
      <c r="P11" s="21">
        <f t="shared" si="1"/>
        <v>176343.75</v>
      </c>
      <c r="Q11" s="20">
        <f t="shared" si="2"/>
        <v>198</v>
      </c>
      <c r="R11" s="21">
        <f t="shared" si="3"/>
        <v>279328.5</v>
      </c>
      <c r="S11" s="20">
        <f t="shared" si="4"/>
        <v>99</v>
      </c>
      <c r="T11" s="20">
        <f t="shared" si="5"/>
        <v>0</v>
      </c>
      <c r="U11" s="20">
        <f t="shared" si="6"/>
        <v>0</v>
      </c>
      <c r="V11" s="85"/>
      <c r="W11" s="85"/>
      <c r="X11" s="61"/>
      <c r="Y11" s="61"/>
      <c r="Z11" s="90"/>
      <c r="AA11" s="90"/>
    </row>
    <row r="12" spans="1:27" s="11" customFormat="1" ht="15">
      <c r="A12" s="11">
        <v>4</v>
      </c>
      <c r="B12" s="19">
        <v>4010601</v>
      </c>
      <c r="C12" s="3" t="s">
        <v>64</v>
      </c>
      <c r="D12" s="41">
        <v>6370</v>
      </c>
      <c r="E12" s="30">
        <v>7585204.9</v>
      </c>
      <c r="F12" s="28">
        <v>0</v>
      </c>
      <c r="G12" s="13">
        <v>650</v>
      </c>
      <c r="H12" s="20"/>
      <c r="I12" s="20">
        <v>640</v>
      </c>
      <c r="J12" s="58">
        <v>793395.2</v>
      </c>
      <c r="K12" s="20">
        <v>1300</v>
      </c>
      <c r="L12" s="20">
        <f t="shared" si="0"/>
        <v>640</v>
      </c>
      <c r="M12" s="21"/>
      <c r="N12" s="20">
        <v>628</v>
      </c>
      <c r="O12" s="21">
        <v>778519.04</v>
      </c>
      <c r="P12" s="21">
        <f t="shared" si="1"/>
        <v>793395.2</v>
      </c>
      <c r="Q12" s="20">
        <f t="shared" si="2"/>
        <v>1268</v>
      </c>
      <c r="R12" s="21">
        <f t="shared" si="3"/>
        <v>1571914.24</v>
      </c>
      <c r="S12" s="20">
        <f t="shared" si="4"/>
        <v>97.53846153846155</v>
      </c>
      <c r="T12" s="20">
        <f t="shared" si="5"/>
        <v>109</v>
      </c>
      <c r="U12" s="20">
        <f t="shared" si="6"/>
        <v>26233.62</v>
      </c>
      <c r="V12" s="85">
        <v>109</v>
      </c>
      <c r="W12" s="85">
        <v>26233.62</v>
      </c>
      <c r="X12" s="61"/>
      <c r="Y12" s="61"/>
      <c r="Z12" s="90"/>
      <c r="AA12" s="90"/>
    </row>
    <row r="13" spans="1:27" s="11" customFormat="1" ht="15">
      <c r="A13" s="11">
        <v>5</v>
      </c>
      <c r="B13" s="19">
        <v>4010501</v>
      </c>
      <c r="C13" s="3" t="s">
        <v>65</v>
      </c>
      <c r="D13" s="41">
        <v>5140</v>
      </c>
      <c r="E13" s="30">
        <v>5919789.4</v>
      </c>
      <c r="F13" s="28">
        <v>0</v>
      </c>
      <c r="G13" s="13">
        <v>514</v>
      </c>
      <c r="H13" s="20"/>
      <c r="I13" s="20">
        <v>147</v>
      </c>
      <c r="J13" s="58">
        <v>176147.16</v>
      </c>
      <c r="K13" s="20">
        <v>1028</v>
      </c>
      <c r="L13" s="20">
        <f t="shared" si="0"/>
        <v>147</v>
      </c>
      <c r="M13" s="21"/>
      <c r="N13" s="20">
        <v>825</v>
      </c>
      <c r="O13" s="21">
        <v>988581</v>
      </c>
      <c r="P13" s="21">
        <f t="shared" si="1"/>
        <v>176147.16</v>
      </c>
      <c r="Q13" s="20">
        <f t="shared" si="2"/>
        <v>972</v>
      </c>
      <c r="R13" s="21">
        <f t="shared" si="3"/>
        <v>1164728.16</v>
      </c>
      <c r="S13" s="20">
        <f t="shared" si="4"/>
        <v>94.55252918287937</v>
      </c>
      <c r="T13" s="20">
        <f t="shared" si="5"/>
        <v>297</v>
      </c>
      <c r="U13" s="20">
        <f t="shared" si="6"/>
        <v>65577.6</v>
      </c>
      <c r="V13" s="85">
        <v>297</v>
      </c>
      <c r="W13" s="85">
        <v>65577.6</v>
      </c>
      <c r="X13" s="61"/>
      <c r="Y13" s="61"/>
      <c r="Z13" s="90"/>
      <c r="AA13" s="90"/>
    </row>
    <row r="14" spans="1:27" s="11" customFormat="1" ht="15">
      <c r="A14" s="11">
        <v>6</v>
      </c>
      <c r="B14" s="19">
        <v>4010701</v>
      </c>
      <c r="C14" s="3" t="s">
        <v>66</v>
      </c>
      <c r="D14" s="41">
        <v>9810</v>
      </c>
      <c r="E14" s="30">
        <v>10158156.9</v>
      </c>
      <c r="F14" s="28">
        <v>1418</v>
      </c>
      <c r="G14" s="13">
        <v>1636</v>
      </c>
      <c r="H14" s="20">
        <v>1110</v>
      </c>
      <c r="I14" s="20">
        <v>825</v>
      </c>
      <c r="J14" s="58">
        <v>897674.25</v>
      </c>
      <c r="K14" s="20">
        <v>2454</v>
      </c>
      <c r="L14" s="20">
        <f t="shared" si="0"/>
        <v>1935</v>
      </c>
      <c r="M14" s="21">
        <v>1207779.9</v>
      </c>
      <c r="N14" s="20">
        <v>736</v>
      </c>
      <c r="O14" s="21">
        <v>800834.24</v>
      </c>
      <c r="P14" s="21">
        <f t="shared" si="1"/>
        <v>2105454.15</v>
      </c>
      <c r="Q14" s="20">
        <f t="shared" si="2"/>
        <v>2671</v>
      </c>
      <c r="R14" s="21">
        <f t="shared" si="3"/>
        <v>2906288.3899999997</v>
      </c>
      <c r="S14" s="20">
        <f t="shared" si="4"/>
        <v>108.84270578647106</v>
      </c>
      <c r="T14" s="20">
        <f t="shared" si="5"/>
        <v>268</v>
      </c>
      <c r="U14" s="20">
        <f t="shared" si="6"/>
        <v>72952.78</v>
      </c>
      <c r="V14" s="85">
        <v>268</v>
      </c>
      <c r="W14" s="85">
        <v>72952.78</v>
      </c>
      <c r="X14" s="61"/>
      <c r="Y14" s="61"/>
      <c r="Z14" s="90"/>
      <c r="AA14" s="90"/>
    </row>
    <row r="15" spans="1:27" s="11" customFormat="1" ht="15">
      <c r="A15" s="11">
        <v>7</v>
      </c>
      <c r="B15" s="19">
        <v>4010801</v>
      </c>
      <c r="C15" s="3" t="s">
        <v>67</v>
      </c>
      <c r="D15" s="41">
        <v>8060</v>
      </c>
      <c r="E15" s="30">
        <v>9453977</v>
      </c>
      <c r="F15" s="28">
        <v>600</v>
      </c>
      <c r="G15" s="13">
        <v>1425</v>
      </c>
      <c r="H15" s="20">
        <v>666</v>
      </c>
      <c r="I15" s="20">
        <v>839</v>
      </c>
      <c r="J15" s="58">
        <v>1024150.52</v>
      </c>
      <c r="K15" s="20">
        <v>2260</v>
      </c>
      <c r="L15" s="20">
        <f t="shared" si="0"/>
        <v>1505</v>
      </c>
      <c r="M15" s="21">
        <v>812972.88</v>
      </c>
      <c r="N15" s="20">
        <v>907</v>
      </c>
      <c r="O15" s="21">
        <v>1107156.76</v>
      </c>
      <c r="P15" s="21">
        <f t="shared" si="1"/>
        <v>1837123.4</v>
      </c>
      <c r="Q15" s="20">
        <f t="shared" si="2"/>
        <v>2412</v>
      </c>
      <c r="R15" s="21">
        <f t="shared" si="3"/>
        <v>2944280.16</v>
      </c>
      <c r="S15" s="20">
        <f t="shared" si="4"/>
        <v>106.72566371681415</v>
      </c>
      <c r="T15" s="20">
        <f t="shared" si="5"/>
        <v>1</v>
      </c>
      <c r="U15" s="20">
        <f t="shared" si="6"/>
        <v>462.58</v>
      </c>
      <c r="V15" s="85">
        <v>1</v>
      </c>
      <c r="W15" s="85">
        <v>462.58</v>
      </c>
      <c r="X15" s="61"/>
      <c r="Y15" s="61"/>
      <c r="Z15" s="90"/>
      <c r="AA15" s="90"/>
    </row>
    <row r="16" spans="1:27" s="11" customFormat="1" ht="15">
      <c r="A16" s="11">
        <v>8</v>
      </c>
      <c r="B16" s="19">
        <v>4010901</v>
      </c>
      <c r="C16" s="3" t="s">
        <v>68</v>
      </c>
      <c r="D16" s="41">
        <v>2490</v>
      </c>
      <c r="E16" s="30">
        <v>2813276.7</v>
      </c>
      <c r="F16" s="28">
        <v>147</v>
      </c>
      <c r="G16" s="13">
        <v>355</v>
      </c>
      <c r="H16" s="20">
        <v>150</v>
      </c>
      <c r="I16" s="20">
        <v>234</v>
      </c>
      <c r="J16" s="58">
        <v>275001.48</v>
      </c>
      <c r="K16" s="20">
        <v>570</v>
      </c>
      <c r="L16" s="20">
        <f t="shared" si="0"/>
        <v>384</v>
      </c>
      <c r="M16" s="21">
        <v>176283</v>
      </c>
      <c r="N16" s="20">
        <v>235</v>
      </c>
      <c r="O16" s="21">
        <v>276176.7</v>
      </c>
      <c r="P16" s="21">
        <f t="shared" si="1"/>
        <v>451284.48</v>
      </c>
      <c r="Q16" s="20">
        <f t="shared" si="2"/>
        <v>619</v>
      </c>
      <c r="R16" s="21">
        <f t="shared" si="3"/>
        <v>727461.1799999999</v>
      </c>
      <c r="S16" s="20">
        <f t="shared" si="4"/>
        <v>108.59649122807018</v>
      </c>
      <c r="T16" s="20">
        <f t="shared" si="5"/>
        <v>0</v>
      </c>
      <c r="U16" s="20">
        <f t="shared" si="6"/>
        <v>0</v>
      </c>
      <c r="V16" s="85"/>
      <c r="W16" s="85"/>
      <c r="X16" s="61"/>
      <c r="Y16" s="61"/>
      <c r="Z16" s="90"/>
      <c r="AA16" s="90"/>
    </row>
    <row r="17" spans="1:27" s="11" customFormat="1" ht="15">
      <c r="A17" s="11">
        <v>9</v>
      </c>
      <c r="B17" s="19">
        <v>4011001</v>
      </c>
      <c r="C17" s="3" t="s">
        <v>69</v>
      </c>
      <c r="D17" s="18">
        <v>3750</v>
      </c>
      <c r="E17" s="30">
        <v>4062037.5</v>
      </c>
      <c r="F17" s="28">
        <v>341</v>
      </c>
      <c r="G17" s="13">
        <v>682</v>
      </c>
      <c r="H17" s="20">
        <v>1</v>
      </c>
      <c r="I17" s="20">
        <v>182</v>
      </c>
      <c r="J17" s="58">
        <v>205492.56</v>
      </c>
      <c r="K17" s="20">
        <v>1023</v>
      </c>
      <c r="L17" s="20">
        <f t="shared" si="0"/>
        <v>183</v>
      </c>
      <c r="M17" s="21">
        <v>1405.43</v>
      </c>
      <c r="N17" s="20">
        <v>344</v>
      </c>
      <c r="O17" s="21">
        <v>388403.52</v>
      </c>
      <c r="P17" s="21">
        <f t="shared" si="1"/>
        <v>206897.99</v>
      </c>
      <c r="Q17" s="20">
        <f t="shared" si="2"/>
        <v>527</v>
      </c>
      <c r="R17" s="21">
        <f t="shared" si="3"/>
        <v>595301.51</v>
      </c>
      <c r="S17" s="20">
        <f t="shared" si="4"/>
        <v>51.515151515151516</v>
      </c>
      <c r="T17" s="20">
        <f t="shared" si="5"/>
        <v>0</v>
      </c>
      <c r="U17" s="20">
        <f t="shared" si="6"/>
        <v>0</v>
      </c>
      <c r="V17" s="85"/>
      <c r="W17" s="85"/>
      <c r="X17" s="61"/>
      <c r="Y17" s="61"/>
      <c r="Z17" s="90"/>
      <c r="AA17" s="90"/>
    </row>
    <row r="18" spans="1:27" s="11" customFormat="1" ht="15">
      <c r="A18" s="11">
        <v>10</v>
      </c>
      <c r="B18" s="19">
        <v>4011101</v>
      </c>
      <c r="C18" s="3" t="s">
        <v>70</v>
      </c>
      <c r="D18" s="18">
        <v>8010</v>
      </c>
      <c r="E18" s="30">
        <v>8304928.2</v>
      </c>
      <c r="F18" s="28">
        <v>500</v>
      </c>
      <c r="G18" s="13">
        <v>1251</v>
      </c>
      <c r="H18" s="20">
        <v>307</v>
      </c>
      <c r="I18" s="20">
        <v>848</v>
      </c>
      <c r="J18" s="58">
        <v>914152.48</v>
      </c>
      <c r="K18" s="20">
        <v>2002</v>
      </c>
      <c r="L18" s="20">
        <f t="shared" si="0"/>
        <v>1155</v>
      </c>
      <c r="M18" s="21">
        <v>330949.07</v>
      </c>
      <c r="N18" s="20">
        <v>882</v>
      </c>
      <c r="O18" s="21">
        <v>950804.82</v>
      </c>
      <c r="P18" s="21">
        <f t="shared" si="1"/>
        <v>1245101.55</v>
      </c>
      <c r="Q18" s="20">
        <f t="shared" si="2"/>
        <v>2037</v>
      </c>
      <c r="R18" s="21">
        <f t="shared" si="3"/>
        <v>2195906.37</v>
      </c>
      <c r="S18" s="20">
        <f t="shared" si="4"/>
        <v>101.74825174825175</v>
      </c>
      <c r="T18" s="20">
        <f t="shared" si="5"/>
        <v>83</v>
      </c>
      <c r="U18" s="20">
        <f t="shared" si="6"/>
        <v>51956.58</v>
      </c>
      <c r="V18" s="85">
        <v>83</v>
      </c>
      <c r="W18" s="85">
        <v>51956.58</v>
      </c>
      <c r="X18" s="61"/>
      <c r="Y18" s="61"/>
      <c r="Z18" s="90"/>
      <c r="AA18" s="90"/>
    </row>
    <row r="19" spans="1:27" s="11" customFormat="1" ht="15">
      <c r="A19" s="11">
        <v>11</v>
      </c>
      <c r="B19" s="19">
        <v>4011201</v>
      </c>
      <c r="C19" s="3" t="s">
        <v>71</v>
      </c>
      <c r="D19" s="18">
        <v>2665</v>
      </c>
      <c r="E19" s="30">
        <v>3548500.8</v>
      </c>
      <c r="F19" s="28">
        <v>0</v>
      </c>
      <c r="G19" s="13">
        <v>150</v>
      </c>
      <c r="H19" s="20"/>
      <c r="I19" s="20">
        <v>130</v>
      </c>
      <c r="J19" s="58">
        <v>180368.5</v>
      </c>
      <c r="K19" s="20">
        <v>450</v>
      </c>
      <c r="L19" s="20">
        <f t="shared" si="0"/>
        <v>130</v>
      </c>
      <c r="M19" s="21"/>
      <c r="N19" s="20">
        <v>304</v>
      </c>
      <c r="O19" s="21">
        <v>421784.8</v>
      </c>
      <c r="P19" s="21">
        <f t="shared" si="1"/>
        <v>180368.5</v>
      </c>
      <c r="Q19" s="20">
        <f t="shared" si="2"/>
        <v>434</v>
      </c>
      <c r="R19" s="21">
        <f t="shared" si="3"/>
        <v>602153.3</v>
      </c>
      <c r="S19" s="20">
        <f t="shared" si="4"/>
        <v>96.44444444444444</v>
      </c>
      <c r="T19" s="20">
        <f t="shared" si="5"/>
        <v>0</v>
      </c>
      <c r="U19" s="20">
        <f t="shared" si="6"/>
        <v>0</v>
      </c>
      <c r="V19" s="85"/>
      <c r="W19" s="85"/>
      <c r="X19" s="61"/>
      <c r="Y19" s="61"/>
      <c r="Z19" s="90"/>
      <c r="AA19" s="90"/>
    </row>
    <row r="20" spans="1:27" s="11" customFormat="1" ht="15">
      <c r="A20" s="11">
        <v>12</v>
      </c>
      <c r="B20" s="19">
        <v>4011401</v>
      </c>
      <c r="C20" s="3" t="s">
        <v>72</v>
      </c>
      <c r="D20" s="18">
        <v>5680</v>
      </c>
      <c r="E20" s="30">
        <v>6225677.6</v>
      </c>
      <c r="F20" s="28">
        <v>462</v>
      </c>
      <c r="G20" s="13">
        <v>992</v>
      </c>
      <c r="H20" s="20">
        <v>445</v>
      </c>
      <c r="I20" s="20">
        <v>486</v>
      </c>
      <c r="J20" s="58">
        <v>554409.36</v>
      </c>
      <c r="K20" s="20">
        <v>1522</v>
      </c>
      <c r="L20" s="20">
        <f t="shared" si="0"/>
        <v>931</v>
      </c>
      <c r="M20" s="21">
        <v>507638.2</v>
      </c>
      <c r="N20" s="20">
        <v>526</v>
      </c>
      <c r="O20" s="21">
        <v>600039.76</v>
      </c>
      <c r="P20" s="21">
        <f t="shared" si="1"/>
        <v>1062047.56</v>
      </c>
      <c r="Q20" s="20">
        <f t="shared" si="2"/>
        <v>1457</v>
      </c>
      <c r="R20" s="21">
        <f t="shared" si="3"/>
        <v>1662087.32</v>
      </c>
      <c r="S20" s="20">
        <f t="shared" si="4"/>
        <v>95.72930354796321</v>
      </c>
      <c r="T20" s="20">
        <f t="shared" si="5"/>
        <v>60</v>
      </c>
      <c r="U20" s="20">
        <f t="shared" si="6"/>
        <v>13048.2</v>
      </c>
      <c r="V20" s="85">
        <v>60</v>
      </c>
      <c r="W20" s="85">
        <v>13048.2</v>
      </c>
      <c r="X20" s="61"/>
      <c r="Y20" s="61"/>
      <c r="Z20" s="90"/>
      <c r="AA20" s="90"/>
    </row>
    <row r="21" spans="1:27" s="11" customFormat="1" ht="15">
      <c r="A21" s="11">
        <v>13</v>
      </c>
      <c r="B21" s="19">
        <v>4011501</v>
      </c>
      <c r="C21" s="3" t="s">
        <v>73</v>
      </c>
      <c r="D21" s="18">
        <v>4890</v>
      </c>
      <c r="E21" s="30">
        <v>5683940.4</v>
      </c>
      <c r="F21" s="28">
        <v>0</v>
      </c>
      <c r="G21" s="13">
        <v>489</v>
      </c>
      <c r="H21" s="20"/>
      <c r="I21" s="20">
        <v>503</v>
      </c>
      <c r="J21" s="58">
        <v>609736.6</v>
      </c>
      <c r="K21" s="20">
        <v>978</v>
      </c>
      <c r="L21" s="20">
        <f t="shared" si="0"/>
        <v>503</v>
      </c>
      <c r="M21" s="21"/>
      <c r="N21" s="20">
        <v>479</v>
      </c>
      <c r="O21" s="21">
        <v>580643.8</v>
      </c>
      <c r="P21" s="21">
        <f t="shared" si="1"/>
        <v>609736.6</v>
      </c>
      <c r="Q21" s="20">
        <f t="shared" si="2"/>
        <v>982</v>
      </c>
      <c r="R21" s="21">
        <f t="shared" si="3"/>
        <v>1190380.4</v>
      </c>
      <c r="S21" s="20">
        <f t="shared" si="4"/>
        <v>100.40899795501022</v>
      </c>
      <c r="T21" s="20">
        <f t="shared" si="5"/>
        <v>31</v>
      </c>
      <c r="U21" s="20">
        <f t="shared" si="6"/>
        <v>12994.08</v>
      </c>
      <c r="V21" s="85">
        <v>31</v>
      </c>
      <c r="W21" s="85">
        <v>12994.08</v>
      </c>
      <c r="X21" s="61"/>
      <c r="Y21" s="61"/>
      <c r="Z21" s="90"/>
      <c r="AA21" s="90"/>
    </row>
    <row r="22" spans="1:27" s="11" customFormat="1" ht="15">
      <c r="A22" s="11">
        <v>14</v>
      </c>
      <c r="B22" s="19">
        <v>4011601</v>
      </c>
      <c r="C22" s="3" t="s">
        <v>74</v>
      </c>
      <c r="D22" s="18">
        <v>6500</v>
      </c>
      <c r="E22" s="30">
        <v>8936135</v>
      </c>
      <c r="F22" s="28">
        <v>585</v>
      </c>
      <c r="G22" s="13">
        <v>1300</v>
      </c>
      <c r="H22" s="20">
        <v>589</v>
      </c>
      <c r="I22" s="20">
        <v>774</v>
      </c>
      <c r="J22" s="58">
        <v>1108824.66</v>
      </c>
      <c r="K22" s="20">
        <v>2000</v>
      </c>
      <c r="L22" s="20">
        <f t="shared" si="0"/>
        <v>1363</v>
      </c>
      <c r="M22" s="21">
        <v>843795.51</v>
      </c>
      <c r="N22" s="20">
        <v>502</v>
      </c>
      <c r="O22" s="21">
        <v>719160.18</v>
      </c>
      <c r="P22" s="21">
        <f t="shared" si="1"/>
        <v>1952620.17</v>
      </c>
      <c r="Q22" s="20">
        <f t="shared" si="2"/>
        <v>1865</v>
      </c>
      <c r="R22" s="21">
        <f t="shared" si="3"/>
        <v>2671780.35</v>
      </c>
      <c r="S22" s="20">
        <f t="shared" si="4"/>
        <v>93.25</v>
      </c>
      <c r="T22" s="20">
        <f t="shared" si="5"/>
        <v>0</v>
      </c>
      <c r="U22" s="20">
        <f t="shared" si="6"/>
        <v>0</v>
      </c>
      <c r="V22" s="85"/>
      <c r="W22" s="85"/>
      <c r="X22" s="61"/>
      <c r="Y22" s="61"/>
      <c r="Z22" s="90"/>
      <c r="AA22" s="90"/>
    </row>
    <row r="23" spans="1:27" s="11" customFormat="1" ht="15">
      <c r="A23" s="11">
        <v>15</v>
      </c>
      <c r="B23" s="19">
        <v>4011701</v>
      </c>
      <c r="C23" s="3" t="s">
        <v>75</v>
      </c>
      <c r="D23" s="18">
        <v>2135</v>
      </c>
      <c r="E23" s="30">
        <v>2558028.9</v>
      </c>
      <c r="F23" s="28">
        <v>100</v>
      </c>
      <c r="G23" s="13">
        <v>190</v>
      </c>
      <c r="H23" s="20">
        <v>70</v>
      </c>
      <c r="I23" s="20">
        <v>91</v>
      </c>
      <c r="J23" s="58">
        <v>113502.48</v>
      </c>
      <c r="K23" s="20">
        <v>260</v>
      </c>
      <c r="L23" s="20">
        <f t="shared" si="0"/>
        <v>161</v>
      </c>
      <c r="M23" s="21">
        <v>87309.6</v>
      </c>
      <c r="N23" s="20">
        <v>100</v>
      </c>
      <c r="O23" s="21">
        <v>124728</v>
      </c>
      <c r="P23" s="21">
        <f t="shared" si="1"/>
        <v>200812.08000000002</v>
      </c>
      <c r="Q23" s="20">
        <f t="shared" si="2"/>
        <v>261</v>
      </c>
      <c r="R23" s="21">
        <f t="shared" si="3"/>
        <v>325540.08</v>
      </c>
      <c r="S23" s="20">
        <f t="shared" si="4"/>
        <v>100.38461538461539</v>
      </c>
      <c r="T23" s="20">
        <f t="shared" si="5"/>
        <v>0</v>
      </c>
      <c r="U23" s="20">
        <f t="shared" si="6"/>
        <v>0</v>
      </c>
      <c r="V23" s="85"/>
      <c r="W23" s="85"/>
      <c r="X23" s="61"/>
      <c r="Y23" s="61"/>
      <c r="Z23" s="90"/>
      <c r="AA23" s="90"/>
    </row>
    <row r="24" spans="1:27" s="11" customFormat="1" ht="15">
      <c r="A24" s="11">
        <v>16</v>
      </c>
      <c r="B24" s="19">
        <v>4011801</v>
      </c>
      <c r="C24" s="3" t="s">
        <v>76</v>
      </c>
      <c r="D24" s="47">
        <v>4580</v>
      </c>
      <c r="E24" s="30">
        <v>5800753.2</v>
      </c>
      <c r="F24" s="28">
        <v>272</v>
      </c>
      <c r="G24" s="13">
        <v>767</v>
      </c>
      <c r="H24" s="20">
        <v>269</v>
      </c>
      <c r="I24" s="20">
        <v>462</v>
      </c>
      <c r="J24" s="58">
        <v>610329.72</v>
      </c>
      <c r="K24" s="20">
        <v>1196</v>
      </c>
      <c r="L24" s="20">
        <f t="shared" si="0"/>
        <v>731</v>
      </c>
      <c r="M24" s="21">
        <v>355365.14</v>
      </c>
      <c r="N24" s="20">
        <v>484</v>
      </c>
      <c r="O24" s="21">
        <v>639393.04</v>
      </c>
      <c r="P24" s="21">
        <f t="shared" si="1"/>
        <v>965694.86</v>
      </c>
      <c r="Q24" s="20">
        <f t="shared" si="2"/>
        <v>1215</v>
      </c>
      <c r="R24" s="21">
        <f t="shared" si="3"/>
        <v>1605087.9</v>
      </c>
      <c r="S24" s="20">
        <f t="shared" si="4"/>
        <v>101.5886287625418</v>
      </c>
      <c r="T24" s="20">
        <f t="shared" si="5"/>
        <v>11</v>
      </c>
      <c r="U24" s="20">
        <f t="shared" si="6"/>
        <v>1962.96</v>
      </c>
      <c r="V24" s="85">
        <v>11</v>
      </c>
      <c r="W24" s="85">
        <v>1962.96</v>
      </c>
      <c r="X24" s="61"/>
      <c r="Y24" s="61"/>
      <c r="Z24" s="90"/>
      <c r="AA24" s="90"/>
    </row>
    <row r="25" spans="1:27" s="11" customFormat="1" ht="15">
      <c r="A25" s="11">
        <v>17</v>
      </c>
      <c r="B25" s="19">
        <v>4014801</v>
      </c>
      <c r="C25" s="3" t="s">
        <v>77</v>
      </c>
      <c r="D25" s="47">
        <v>2930</v>
      </c>
      <c r="E25" s="30">
        <v>3434780.4</v>
      </c>
      <c r="F25" s="28">
        <v>0</v>
      </c>
      <c r="G25" s="13">
        <v>326</v>
      </c>
      <c r="H25" s="20"/>
      <c r="I25" s="20">
        <v>301</v>
      </c>
      <c r="J25" s="58">
        <v>367367.49</v>
      </c>
      <c r="K25" s="20">
        <v>652</v>
      </c>
      <c r="L25" s="20">
        <f t="shared" si="0"/>
        <v>301</v>
      </c>
      <c r="M25" s="21"/>
      <c r="N25" s="20">
        <v>314</v>
      </c>
      <c r="O25" s="21">
        <v>383233.86</v>
      </c>
      <c r="P25" s="21">
        <f t="shared" si="1"/>
        <v>367367.49</v>
      </c>
      <c r="Q25" s="20">
        <f t="shared" si="2"/>
        <v>615</v>
      </c>
      <c r="R25" s="21">
        <f t="shared" si="3"/>
        <v>750601.35</v>
      </c>
      <c r="S25" s="20">
        <f t="shared" si="4"/>
        <v>94.32515337423312</v>
      </c>
      <c r="T25" s="20">
        <f t="shared" si="5"/>
        <v>0</v>
      </c>
      <c r="U25" s="20">
        <f t="shared" si="6"/>
        <v>0</v>
      </c>
      <c r="V25" s="85"/>
      <c r="W25" s="85"/>
      <c r="X25" s="61"/>
      <c r="Y25" s="61"/>
      <c r="Z25" s="90"/>
      <c r="AA25" s="90"/>
    </row>
    <row r="26" spans="1:27" s="11" customFormat="1" ht="15">
      <c r="A26" s="11">
        <v>18</v>
      </c>
      <c r="B26" s="19">
        <v>4011901</v>
      </c>
      <c r="C26" s="3" t="s">
        <v>78</v>
      </c>
      <c r="D26" s="47">
        <v>12550</v>
      </c>
      <c r="E26" s="30">
        <v>12188058</v>
      </c>
      <c r="F26" s="28">
        <v>420</v>
      </c>
      <c r="G26" s="13">
        <v>1260</v>
      </c>
      <c r="H26" s="20">
        <v>764</v>
      </c>
      <c r="I26" s="20">
        <v>913</v>
      </c>
      <c r="J26" s="58">
        <v>921700.89</v>
      </c>
      <c r="K26" s="20">
        <v>2437</v>
      </c>
      <c r="L26" s="20">
        <f t="shared" si="0"/>
        <v>1677</v>
      </c>
      <c r="M26" s="21">
        <v>771280.92</v>
      </c>
      <c r="N26" s="20">
        <v>1201</v>
      </c>
      <c r="O26" s="21">
        <v>1212445.53</v>
      </c>
      <c r="P26" s="21">
        <f t="shared" si="1"/>
        <v>1692981.81</v>
      </c>
      <c r="Q26" s="20">
        <f t="shared" si="2"/>
        <v>2878</v>
      </c>
      <c r="R26" s="21">
        <f t="shared" si="3"/>
        <v>2905427.34</v>
      </c>
      <c r="S26" s="20">
        <f t="shared" si="4"/>
        <v>118.09601969634798</v>
      </c>
      <c r="T26" s="20">
        <f t="shared" si="5"/>
        <v>41</v>
      </c>
      <c r="U26" s="20">
        <f t="shared" si="6"/>
        <v>7797.39</v>
      </c>
      <c r="V26" s="85">
        <v>41</v>
      </c>
      <c r="W26" s="85">
        <v>7797.39</v>
      </c>
      <c r="X26" s="61"/>
      <c r="Y26" s="61"/>
      <c r="Z26" s="90"/>
      <c r="AA26" s="90"/>
    </row>
    <row r="27" spans="1:27" s="11" customFormat="1" ht="15">
      <c r="A27" s="11">
        <v>19</v>
      </c>
      <c r="B27" s="19">
        <v>4012001</v>
      </c>
      <c r="C27" s="3" t="s">
        <v>79</v>
      </c>
      <c r="D27" s="47">
        <v>4770</v>
      </c>
      <c r="E27" s="31">
        <v>5181412.5</v>
      </c>
      <c r="F27" s="28">
        <v>373</v>
      </c>
      <c r="G27" s="13">
        <v>845</v>
      </c>
      <c r="H27" s="20">
        <v>391</v>
      </c>
      <c r="I27" s="20">
        <v>394</v>
      </c>
      <c r="J27" s="58">
        <v>445409.12</v>
      </c>
      <c r="K27" s="20">
        <v>1336</v>
      </c>
      <c r="L27" s="20">
        <f t="shared" si="0"/>
        <v>785</v>
      </c>
      <c r="M27" s="21">
        <v>442017.68</v>
      </c>
      <c r="N27" s="20">
        <v>510</v>
      </c>
      <c r="O27" s="21">
        <v>576544.8</v>
      </c>
      <c r="P27" s="21">
        <f t="shared" si="1"/>
        <v>887426.8</v>
      </c>
      <c r="Q27" s="20">
        <f t="shared" si="2"/>
        <v>1295</v>
      </c>
      <c r="R27" s="21">
        <f t="shared" si="3"/>
        <v>1463971.6</v>
      </c>
      <c r="S27" s="20">
        <f t="shared" si="4"/>
        <v>96.9311377245509</v>
      </c>
      <c r="T27" s="20">
        <f t="shared" si="5"/>
        <v>0</v>
      </c>
      <c r="U27" s="20">
        <f t="shared" si="6"/>
        <v>0</v>
      </c>
      <c r="V27" s="85"/>
      <c r="W27" s="85"/>
      <c r="X27" s="61"/>
      <c r="Y27" s="61"/>
      <c r="Z27" s="90"/>
      <c r="AA27" s="90"/>
    </row>
    <row r="28" spans="1:27" s="11" customFormat="1" ht="15">
      <c r="A28" s="11">
        <v>20</v>
      </c>
      <c r="B28" s="19">
        <v>4012101</v>
      </c>
      <c r="C28" s="3" t="s">
        <v>80</v>
      </c>
      <c r="D28" s="47">
        <v>5350</v>
      </c>
      <c r="E28" s="30">
        <v>6329478</v>
      </c>
      <c r="F28" s="28">
        <v>0</v>
      </c>
      <c r="G28" s="13">
        <v>534</v>
      </c>
      <c r="H28" s="20"/>
      <c r="I28" s="20">
        <v>534</v>
      </c>
      <c r="J28" s="58">
        <v>658630.26</v>
      </c>
      <c r="K28" s="20">
        <v>890</v>
      </c>
      <c r="L28" s="20">
        <f t="shared" si="0"/>
        <v>534</v>
      </c>
      <c r="M28" s="21"/>
      <c r="N28" s="20">
        <v>354</v>
      </c>
      <c r="O28" s="21">
        <v>436620.06</v>
      </c>
      <c r="P28" s="21">
        <f t="shared" si="1"/>
        <v>658630.26</v>
      </c>
      <c r="Q28" s="20">
        <f t="shared" si="2"/>
        <v>888</v>
      </c>
      <c r="R28" s="21">
        <f t="shared" si="3"/>
        <v>1095250.32</v>
      </c>
      <c r="S28" s="20">
        <f t="shared" si="4"/>
        <v>99.7752808988764</v>
      </c>
      <c r="T28" s="20">
        <f t="shared" si="5"/>
        <v>0</v>
      </c>
      <c r="U28" s="20">
        <f t="shared" si="6"/>
        <v>0</v>
      </c>
      <c r="V28" s="85"/>
      <c r="W28" s="85"/>
      <c r="X28" s="61"/>
      <c r="Y28" s="61"/>
      <c r="Z28" s="90"/>
      <c r="AA28" s="90"/>
    </row>
    <row r="29" spans="1:27" s="11" customFormat="1" ht="15">
      <c r="A29" s="11">
        <v>21</v>
      </c>
      <c r="B29" s="19">
        <v>4012201</v>
      </c>
      <c r="C29" s="3" t="s">
        <v>81</v>
      </c>
      <c r="D29" s="47">
        <v>3400</v>
      </c>
      <c r="E29" s="30">
        <v>3288004</v>
      </c>
      <c r="F29" s="20">
        <v>100</v>
      </c>
      <c r="G29" s="13">
        <v>300</v>
      </c>
      <c r="H29" s="20">
        <v>172</v>
      </c>
      <c r="I29" s="20">
        <v>485</v>
      </c>
      <c r="J29" s="58">
        <v>487977.9</v>
      </c>
      <c r="K29" s="20">
        <v>1100</v>
      </c>
      <c r="L29" s="20">
        <f t="shared" si="0"/>
        <v>657</v>
      </c>
      <c r="M29" s="21">
        <v>173056.08</v>
      </c>
      <c r="N29" s="20">
        <v>453</v>
      </c>
      <c r="O29" s="21">
        <v>455781.42</v>
      </c>
      <c r="P29" s="21">
        <f t="shared" si="1"/>
        <v>661033.98</v>
      </c>
      <c r="Q29" s="20">
        <f t="shared" si="2"/>
        <v>1110</v>
      </c>
      <c r="R29" s="21">
        <f t="shared" si="3"/>
        <v>1116815.4</v>
      </c>
      <c r="S29" s="20">
        <f t="shared" si="4"/>
        <v>100.9090909090909</v>
      </c>
      <c r="T29" s="20">
        <f t="shared" si="5"/>
        <v>0</v>
      </c>
      <c r="U29" s="20">
        <f t="shared" si="6"/>
        <v>0</v>
      </c>
      <c r="V29" s="85"/>
      <c r="W29" s="85"/>
      <c r="X29" s="61"/>
      <c r="Y29" s="61"/>
      <c r="Z29" s="12"/>
      <c r="AA29" s="12"/>
    </row>
    <row r="30" spans="2:27" s="11" customFormat="1" ht="15">
      <c r="B30" s="19"/>
      <c r="C30" s="3"/>
      <c r="D30" s="48"/>
      <c r="E30" s="30"/>
      <c r="F30" s="20"/>
      <c r="G30" s="13"/>
      <c r="H30" s="20"/>
      <c r="I30" s="20"/>
      <c r="J30" s="58"/>
      <c r="K30" s="20"/>
      <c r="L30" s="20"/>
      <c r="M30" s="21"/>
      <c r="N30" s="20"/>
      <c r="O30" s="21"/>
      <c r="P30" s="21"/>
      <c r="Q30" s="20"/>
      <c r="R30" s="21"/>
      <c r="S30" s="20"/>
      <c r="T30" s="20"/>
      <c r="U30" s="20"/>
      <c r="V30" s="85"/>
      <c r="W30" s="85"/>
      <c r="X30" s="61"/>
      <c r="Y30" s="61"/>
      <c r="Z30" s="12"/>
      <c r="AA30" s="12"/>
    </row>
    <row r="31" spans="1:27" s="11" customFormat="1" ht="12.75" customHeight="1">
      <c r="A31" s="11">
        <v>22</v>
      </c>
      <c r="B31" s="19">
        <v>4040101</v>
      </c>
      <c r="C31" s="2" t="s">
        <v>95</v>
      </c>
      <c r="D31" s="49">
        <v>7600</v>
      </c>
      <c r="E31" s="30">
        <v>8992396</v>
      </c>
      <c r="F31" s="28">
        <v>760</v>
      </c>
      <c r="G31" s="13">
        <v>1330</v>
      </c>
      <c r="H31" s="20">
        <v>801</v>
      </c>
      <c r="I31" s="20">
        <v>884</v>
      </c>
      <c r="J31" s="58">
        <v>1087532.16</v>
      </c>
      <c r="K31" s="20">
        <v>1900</v>
      </c>
      <c r="L31" s="20">
        <f t="shared" si="0"/>
        <v>1685</v>
      </c>
      <c r="M31" s="21">
        <v>985422.24</v>
      </c>
      <c r="N31" s="20">
        <v>949</v>
      </c>
      <c r="O31" s="21">
        <v>1167497.76</v>
      </c>
      <c r="P31" s="21">
        <f t="shared" si="1"/>
        <v>2072954.4</v>
      </c>
      <c r="Q31" s="20">
        <f t="shared" si="2"/>
        <v>2634</v>
      </c>
      <c r="R31" s="21">
        <f t="shared" si="3"/>
        <v>3240452.16</v>
      </c>
      <c r="S31" s="20">
        <f t="shared" si="4"/>
        <v>138.6315789473684</v>
      </c>
      <c r="T31" s="20">
        <f t="shared" si="5"/>
        <v>0</v>
      </c>
      <c r="U31" s="20">
        <f t="shared" si="6"/>
        <v>0</v>
      </c>
      <c r="V31" s="85"/>
      <c r="W31" s="85"/>
      <c r="X31" s="61"/>
      <c r="Y31" s="61"/>
      <c r="Z31" s="90">
        <v>310</v>
      </c>
      <c r="AA31" s="90">
        <v>54</v>
      </c>
    </row>
    <row r="32" spans="1:27" s="11" customFormat="1" ht="12" customHeight="1">
      <c r="A32" s="11">
        <v>23</v>
      </c>
      <c r="B32" s="19">
        <v>4070101</v>
      </c>
      <c r="C32" s="4" t="s">
        <v>3</v>
      </c>
      <c r="D32" s="50">
        <v>9800</v>
      </c>
      <c r="E32" s="30">
        <v>9832340</v>
      </c>
      <c r="F32" s="28">
        <v>660</v>
      </c>
      <c r="G32" s="13">
        <v>1320</v>
      </c>
      <c r="H32" s="20">
        <v>269</v>
      </c>
      <c r="I32" s="20">
        <v>861</v>
      </c>
      <c r="J32" s="58">
        <v>897489.18</v>
      </c>
      <c r="K32" s="20">
        <v>1980</v>
      </c>
      <c r="L32" s="20">
        <f t="shared" si="0"/>
        <v>1130</v>
      </c>
      <c r="M32" s="21">
        <v>280400.22</v>
      </c>
      <c r="N32" s="20">
        <v>968</v>
      </c>
      <c r="O32" s="21">
        <v>1009023.84</v>
      </c>
      <c r="P32" s="21">
        <f t="shared" si="1"/>
        <v>1177889.4</v>
      </c>
      <c r="Q32" s="20">
        <f t="shared" si="2"/>
        <v>2098</v>
      </c>
      <c r="R32" s="21">
        <f t="shared" si="3"/>
        <v>2186913.2399999998</v>
      </c>
      <c r="S32" s="20">
        <f t="shared" si="4"/>
        <v>105.95959595959596</v>
      </c>
      <c r="T32" s="20">
        <f t="shared" si="5"/>
        <v>74</v>
      </c>
      <c r="U32" s="20">
        <f t="shared" si="6"/>
        <v>15307.2</v>
      </c>
      <c r="V32" s="85">
        <v>64</v>
      </c>
      <c r="W32" s="85">
        <v>13263.6</v>
      </c>
      <c r="X32" s="61">
        <v>10</v>
      </c>
      <c r="Y32" s="61">
        <v>2043.6</v>
      </c>
      <c r="Z32" s="90">
        <v>56</v>
      </c>
      <c r="AA32" s="90">
        <v>52</v>
      </c>
    </row>
    <row r="33" spans="2:27" s="11" customFormat="1" ht="12" customHeight="1">
      <c r="B33" s="19"/>
      <c r="C33" s="2" t="s">
        <v>4</v>
      </c>
      <c r="D33" s="24"/>
      <c r="E33" s="30"/>
      <c r="F33" s="20"/>
      <c r="G33" s="13"/>
      <c r="H33" s="20"/>
      <c r="I33" s="20"/>
      <c r="J33" s="58"/>
      <c r="K33" s="20"/>
      <c r="L33" s="20"/>
      <c r="M33" s="21"/>
      <c r="N33" s="20"/>
      <c r="O33" s="21"/>
      <c r="P33" s="21"/>
      <c r="Q33" s="20"/>
      <c r="R33" s="21"/>
      <c r="S33" s="20"/>
      <c r="T33" s="20"/>
      <c r="U33" s="20"/>
      <c r="V33" s="85"/>
      <c r="W33" s="85"/>
      <c r="X33" s="61"/>
      <c r="Y33" s="61"/>
      <c r="Z33" s="90">
        <v>494</v>
      </c>
      <c r="AA33" s="90">
        <v>219</v>
      </c>
    </row>
    <row r="34" spans="1:27" s="11" customFormat="1" ht="15">
      <c r="A34" s="11">
        <v>24</v>
      </c>
      <c r="B34" s="19">
        <v>4120201</v>
      </c>
      <c r="C34" s="1" t="s">
        <v>93</v>
      </c>
      <c r="D34" s="17">
        <v>5700</v>
      </c>
      <c r="E34" s="32">
        <v>7849014</v>
      </c>
      <c r="F34" s="28">
        <v>411</v>
      </c>
      <c r="G34" s="13">
        <v>880</v>
      </c>
      <c r="H34" s="20">
        <v>413</v>
      </c>
      <c r="I34" s="20">
        <v>406</v>
      </c>
      <c r="J34" s="58">
        <v>582821.12</v>
      </c>
      <c r="K34" s="20">
        <v>1360</v>
      </c>
      <c r="L34" s="20">
        <f t="shared" si="0"/>
        <v>819</v>
      </c>
      <c r="M34" s="21">
        <v>593167.25</v>
      </c>
      <c r="N34" s="20">
        <v>485</v>
      </c>
      <c r="O34" s="21">
        <v>696227.2</v>
      </c>
      <c r="P34" s="21">
        <f t="shared" si="1"/>
        <v>1175988.37</v>
      </c>
      <c r="Q34" s="20">
        <f t="shared" si="2"/>
        <v>1304</v>
      </c>
      <c r="R34" s="21">
        <f t="shared" si="3"/>
        <v>1872215.57</v>
      </c>
      <c r="S34" s="20">
        <f t="shared" si="4"/>
        <v>95.88235294117648</v>
      </c>
      <c r="T34" s="20">
        <f t="shared" si="5"/>
        <v>99</v>
      </c>
      <c r="U34" s="20">
        <f t="shared" si="6"/>
        <v>34040.71</v>
      </c>
      <c r="V34" s="85">
        <v>99</v>
      </c>
      <c r="W34" s="85">
        <v>34040.71</v>
      </c>
      <c r="X34" s="61"/>
      <c r="Y34" s="61"/>
      <c r="Z34" s="12"/>
      <c r="AA34" s="12"/>
    </row>
    <row r="35" spans="1:27" s="11" customFormat="1" ht="15">
      <c r="A35" s="11">
        <v>25</v>
      </c>
      <c r="B35" s="19">
        <v>4120301</v>
      </c>
      <c r="C35" s="5" t="s">
        <v>58</v>
      </c>
      <c r="D35" s="17">
        <v>10300</v>
      </c>
      <c r="E35" s="30">
        <v>14482315</v>
      </c>
      <c r="F35" s="28">
        <v>833</v>
      </c>
      <c r="G35" s="13">
        <v>1666</v>
      </c>
      <c r="H35" s="20">
        <v>621</v>
      </c>
      <c r="I35" s="20">
        <v>901</v>
      </c>
      <c r="J35" s="58">
        <v>1319766.78</v>
      </c>
      <c r="K35" s="20">
        <v>2500</v>
      </c>
      <c r="L35" s="20">
        <f t="shared" si="0"/>
        <v>1522</v>
      </c>
      <c r="M35" s="21">
        <v>913057.26</v>
      </c>
      <c r="N35" s="20">
        <v>981</v>
      </c>
      <c r="O35" s="21">
        <v>1436949.18</v>
      </c>
      <c r="P35" s="21">
        <f t="shared" si="1"/>
        <v>2232824.04</v>
      </c>
      <c r="Q35" s="20">
        <f t="shared" si="2"/>
        <v>2503</v>
      </c>
      <c r="R35" s="21">
        <f t="shared" si="3"/>
        <v>3669773.2199999997</v>
      </c>
      <c r="S35" s="20">
        <f t="shared" si="4"/>
        <v>100.12</v>
      </c>
      <c r="T35" s="20">
        <f t="shared" si="5"/>
        <v>38</v>
      </c>
      <c r="U35" s="20">
        <f t="shared" si="6"/>
        <v>10087.24</v>
      </c>
      <c r="V35" s="85">
        <v>38</v>
      </c>
      <c r="W35" s="85">
        <v>10087.24</v>
      </c>
      <c r="X35" s="61"/>
      <c r="Y35" s="61"/>
      <c r="Z35" s="12"/>
      <c r="AA35" s="12"/>
    </row>
    <row r="36" spans="1:27" s="11" customFormat="1" ht="12.75" customHeight="1">
      <c r="A36" s="11">
        <v>26</v>
      </c>
      <c r="B36" s="19">
        <v>4150401</v>
      </c>
      <c r="C36" s="2" t="s">
        <v>5</v>
      </c>
      <c r="D36" s="17">
        <v>6000</v>
      </c>
      <c r="E36" s="30">
        <v>8059320</v>
      </c>
      <c r="F36" s="28">
        <v>400</v>
      </c>
      <c r="G36" s="13">
        <v>1000</v>
      </c>
      <c r="H36" s="20">
        <v>476</v>
      </c>
      <c r="I36" s="20">
        <v>553</v>
      </c>
      <c r="J36" s="58">
        <v>774504.15</v>
      </c>
      <c r="K36" s="20">
        <v>1600</v>
      </c>
      <c r="L36" s="20">
        <f t="shared" si="0"/>
        <v>1029</v>
      </c>
      <c r="M36" s="21">
        <v>666661.8</v>
      </c>
      <c r="N36" s="20">
        <v>623</v>
      </c>
      <c r="O36" s="21">
        <v>872542.65</v>
      </c>
      <c r="P36" s="21">
        <f t="shared" si="1"/>
        <v>1441165.9500000002</v>
      </c>
      <c r="Q36" s="20">
        <f t="shared" si="2"/>
        <v>1652</v>
      </c>
      <c r="R36" s="21">
        <f t="shared" si="3"/>
        <v>2313708.6</v>
      </c>
      <c r="S36" s="20">
        <f t="shared" si="4"/>
        <v>103.25</v>
      </c>
      <c r="T36" s="20">
        <f t="shared" si="5"/>
        <v>7</v>
      </c>
      <c r="U36" s="20">
        <f t="shared" si="6"/>
        <v>1990.24</v>
      </c>
      <c r="V36" s="85">
        <v>7</v>
      </c>
      <c r="W36" s="85">
        <v>1990.24</v>
      </c>
      <c r="X36" s="61"/>
      <c r="Y36" s="61"/>
      <c r="Z36" s="90">
        <v>21</v>
      </c>
      <c r="AA36" s="90">
        <v>1</v>
      </c>
    </row>
    <row r="37" spans="1:27" s="11" customFormat="1" ht="12.75" customHeight="1">
      <c r="A37" s="11">
        <v>27</v>
      </c>
      <c r="B37" s="19">
        <v>4170101</v>
      </c>
      <c r="C37" s="2" t="s">
        <v>6</v>
      </c>
      <c r="D37" s="17">
        <v>4700</v>
      </c>
      <c r="E37" s="30">
        <v>5566069</v>
      </c>
      <c r="F37" s="28">
        <v>0</v>
      </c>
      <c r="G37" s="13">
        <v>470</v>
      </c>
      <c r="H37" s="20"/>
      <c r="I37" s="20">
        <v>472</v>
      </c>
      <c r="J37" s="58">
        <v>581947.68</v>
      </c>
      <c r="K37" s="20">
        <v>940</v>
      </c>
      <c r="L37" s="20">
        <f t="shared" si="0"/>
        <v>472</v>
      </c>
      <c r="M37" s="21"/>
      <c r="N37" s="20">
        <v>526</v>
      </c>
      <c r="O37" s="21">
        <v>648526.44</v>
      </c>
      <c r="P37" s="21">
        <f t="shared" si="1"/>
        <v>581947.68</v>
      </c>
      <c r="Q37" s="20">
        <f t="shared" si="2"/>
        <v>998</v>
      </c>
      <c r="R37" s="21">
        <f t="shared" si="3"/>
        <v>1230474.12</v>
      </c>
      <c r="S37" s="20">
        <f t="shared" si="4"/>
        <v>106.17021276595744</v>
      </c>
      <c r="T37" s="20">
        <f t="shared" si="5"/>
        <v>91</v>
      </c>
      <c r="U37" s="20">
        <f t="shared" si="6"/>
        <v>28165.55</v>
      </c>
      <c r="V37" s="85">
        <v>91</v>
      </c>
      <c r="W37" s="85">
        <v>28165.55</v>
      </c>
      <c r="X37" s="61"/>
      <c r="Y37" s="61"/>
      <c r="Z37" s="90">
        <v>155</v>
      </c>
      <c r="AA37" s="90">
        <v>86</v>
      </c>
    </row>
    <row r="38" spans="2:27" s="11" customFormat="1" ht="15">
      <c r="B38" s="19"/>
      <c r="C38" s="2"/>
      <c r="D38" s="17"/>
      <c r="E38" s="30"/>
      <c r="F38" s="20"/>
      <c r="G38" s="13"/>
      <c r="H38" s="20"/>
      <c r="I38" s="20"/>
      <c r="J38" s="58"/>
      <c r="K38" s="20"/>
      <c r="L38" s="20"/>
      <c r="M38" s="21"/>
      <c r="N38" s="20"/>
      <c r="O38" s="21"/>
      <c r="P38" s="21"/>
      <c r="Q38" s="20"/>
      <c r="R38" s="21"/>
      <c r="S38" s="20"/>
      <c r="T38" s="20"/>
      <c r="U38" s="20"/>
      <c r="V38" s="85"/>
      <c r="W38" s="85"/>
      <c r="X38" s="61"/>
      <c r="Y38" s="61"/>
      <c r="Z38" s="90"/>
      <c r="AA38" s="90"/>
    </row>
    <row r="39" spans="1:27" s="11" customFormat="1" ht="12" customHeight="1">
      <c r="A39" s="11">
        <v>28</v>
      </c>
      <c r="B39" s="19">
        <v>4180101</v>
      </c>
      <c r="C39" s="2" t="s">
        <v>7</v>
      </c>
      <c r="D39" s="17">
        <v>1000</v>
      </c>
      <c r="E39" s="30">
        <v>1237680</v>
      </c>
      <c r="F39" s="28">
        <v>50</v>
      </c>
      <c r="G39" s="13">
        <v>138</v>
      </c>
      <c r="H39" s="20">
        <v>12</v>
      </c>
      <c r="I39" s="20">
        <v>54</v>
      </c>
      <c r="J39" s="58">
        <v>69614.64</v>
      </c>
      <c r="K39" s="20">
        <v>226</v>
      </c>
      <c r="L39" s="20">
        <f t="shared" si="0"/>
        <v>66</v>
      </c>
      <c r="M39" s="21">
        <v>15469.92</v>
      </c>
      <c r="N39" s="20">
        <v>73</v>
      </c>
      <c r="O39" s="21">
        <v>94108.68</v>
      </c>
      <c r="P39" s="21">
        <f t="shared" si="1"/>
        <v>85084.56</v>
      </c>
      <c r="Q39" s="20">
        <f t="shared" si="2"/>
        <v>139</v>
      </c>
      <c r="R39" s="21">
        <f t="shared" si="3"/>
        <v>179193.24</v>
      </c>
      <c r="S39" s="20">
        <f t="shared" si="4"/>
        <v>61.504424778761056</v>
      </c>
      <c r="T39" s="20">
        <f t="shared" si="5"/>
        <v>38</v>
      </c>
      <c r="U39" s="20">
        <f t="shared" si="6"/>
        <v>10764.35</v>
      </c>
      <c r="V39" s="85">
        <v>38</v>
      </c>
      <c r="W39" s="85">
        <v>10764.35</v>
      </c>
      <c r="X39" s="61"/>
      <c r="Y39" s="61"/>
      <c r="Z39" s="90">
        <v>84</v>
      </c>
      <c r="AA39" s="90">
        <v>73</v>
      </c>
    </row>
    <row r="40" spans="2:27" s="11" customFormat="1" ht="15">
      <c r="B40" s="19"/>
      <c r="C40" s="2" t="s">
        <v>8</v>
      </c>
      <c r="D40" s="22"/>
      <c r="E40" s="30"/>
      <c r="F40" s="12"/>
      <c r="G40" s="13"/>
      <c r="H40" s="20"/>
      <c r="I40" s="20"/>
      <c r="J40" s="58"/>
      <c r="K40" s="20"/>
      <c r="L40" s="20"/>
      <c r="M40" s="21"/>
      <c r="N40" s="20"/>
      <c r="O40" s="21"/>
      <c r="P40" s="21"/>
      <c r="Q40" s="20"/>
      <c r="R40" s="21"/>
      <c r="S40" s="20"/>
      <c r="T40" s="20"/>
      <c r="U40" s="20"/>
      <c r="V40" s="85"/>
      <c r="W40" s="85"/>
      <c r="X40" s="61"/>
      <c r="Y40" s="61"/>
      <c r="Z40" s="90">
        <v>271</v>
      </c>
      <c r="AA40" s="90">
        <v>250</v>
      </c>
    </row>
    <row r="41" spans="1:27" s="11" customFormat="1" ht="13.5" customHeight="1">
      <c r="A41" s="11">
        <v>29</v>
      </c>
      <c r="B41" s="19">
        <v>4190101</v>
      </c>
      <c r="C41" s="5" t="s">
        <v>59</v>
      </c>
      <c r="D41" s="17">
        <v>5000</v>
      </c>
      <c r="E41" s="33">
        <v>5355600</v>
      </c>
      <c r="F41" s="28">
        <v>417</v>
      </c>
      <c r="G41" s="13">
        <v>834</v>
      </c>
      <c r="H41" s="20">
        <v>152</v>
      </c>
      <c r="I41" s="20">
        <v>439</v>
      </c>
      <c r="J41" s="58">
        <v>489432.32</v>
      </c>
      <c r="K41" s="20">
        <v>1251</v>
      </c>
      <c r="L41" s="20">
        <f t="shared" si="0"/>
        <v>591</v>
      </c>
      <c r="M41" s="21">
        <v>169461.76</v>
      </c>
      <c r="N41" s="20">
        <v>399</v>
      </c>
      <c r="O41" s="21">
        <v>444837.12</v>
      </c>
      <c r="P41" s="21">
        <f t="shared" si="1"/>
        <v>658894.0800000001</v>
      </c>
      <c r="Q41" s="20">
        <f t="shared" si="2"/>
        <v>990</v>
      </c>
      <c r="R41" s="21">
        <f t="shared" si="3"/>
        <v>1103731.2000000002</v>
      </c>
      <c r="S41" s="20">
        <f t="shared" si="4"/>
        <v>79.13669064748201</v>
      </c>
      <c r="T41" s="20">
        <f t="shared" si="5"/>
        <v>0</v>
      </c>
      <c r="U41" s="20">
        <f t="shared" si="6"/>
        <v>0</v>
      </c>
      <c r="V41" s="85"/>
      <c r="W41" s="85"/>
      <c r="X41" s="61"/>
      <c r="Y41" s="61"/>
      <c r="Z41" s="90"/>
      <c r="AA41" s="90"/>
    </row>
    <row r="42" spans="1:27" s="11" customFormat="1" ht="15">
      <c r="A42" s="11">
        <v>30</v>
      </c>
      <c r="B42" s="19">
        <v>4190201</v>
      </c>
      <c r="C42" s="5" t="s">
        <v>60</v>
      </c>
      <c r="D42" s="17">
        <v>2270</v>
      </c>
      <c r="E42" s="33">
        <v>3512529.9</v>
      </c>
      <c r="F42" s="28">
        <v>100</v>
      </c>
      <c r="G42" s="13">
        <v>335</v>
      </c>
      <c r="H42" s="20">
        <v>100</v>
      </c>
      <c r="I42" s="20">
        <v>198</v>
      </c>
      <c r="J42" s="58">
        <v>319583.88</v>
      </c>
      <c r="K42" s="20">
        <v>586</v>
      </c>
      <c r="L42" s="20">
        <f t="shared" si="0"/>
        <v>298</v>
      </c>
      <c r="M42" s="21">
        <v>161406</v>
      </c>
      <c r="N42" s="20">
        <v>287</v>
      </c>
      <c r="O42" s="21">
        <v>463235.22</v>
      </c>
      <c r="P42" s="21">
        <f t="shared" si="1"/>
        <v>480989.88</v>
      </c>
      <c r="Q42" s="20">
        <f t="shared" si="2"/>
        <v>585</v>
      </c>
      <c r="R42" s="21">
        <f t="shared" si="3"/>
        <v>944225.1</v>
      </c>
      <c r="S42" s="20">
        <f t="shared" si="4"/>
        <v>99.82935153583618</v>
      </c>
      <c r="T42" s="20">
        <f t="shared" si="5"/>
        <v>64</v>
      </c>
      <c r="U42" s="20">
        <f t="shared" si="6"/>
        <v>19578.97</v>
      </c>
      <c r="V42" s="85">
        <v>64</v>
      </c>
      <c r="W42" s="85">
        <v>19578.97</v>
      </c>
      <c r="X42" s="61"/>
      <c r="Y42" s="61"/>
      <c r="Z42" s="90"/>
      <c r="AA42" s="90"/>
    </row>
    <row r="43" spans="1:27" s="11" customFormat="1" ht="15">
      <c r="A43" s="11">
        <v>31</v>
      </c>
      <c r="B43" s="19">
        <v>4190301</v>
      </c>
      <c r="C43" s="5" t="s">
        <v>61</v>
      </c>
      <c r="D43" s="17">
        <v>1330</v>
      </c>
      <c r="E43" s="34">
        <v>1809491.6</v>
      </c>
      <c r="F43" s="28">
        <v>132</v>
      </c>
      <c r="G43" s="13">
        <v>264</v>
      </c>
      <c r="H43" s="20">
        <v>132</v>
      </c>
      <c r="I43" s="20">
        <v>130</v>
      </c>
      <c r="J43" s="58">
        <v>184472.6</v>
      </c>
      <c r="K43" s="20">
        <v>396</v>
      </c>
      <c r="L43" s="20">
        <f t="shared" si="0"/>
        <v>262</v>
      </c>
      <c r="M43" s="21">
        <v>187596.16</v>
      </c>
      <c r="N43" s="20">
        <v>132</v>
      </c>
      <c r="O43" s="21">
        <v>187310.64</v>
      </c>
      <c r="P43" s="21">
        <f t="shared" si="1"/>
        <v>372068.76</v>
      </c>
      <c r="Q43" s="20">
        <f t="shared" si="2"/>
        <v>394</v>
      </c>
      <c r="R43" s="21">
        <f t="shared" si="3"/>
        <v>559379.4</v>
      </c>
      <c r="S43" s="20">
        <f t="shared" si="4"/>
        <v>99.4949494949495</v>
      </c>
      <c r="T43" s="20">
        <f t="shared" si="5"/>
        <v>0</v>
      </c>
      <c r="U43" s="20">
        <f t="shared" si="6"/>
        <v>0</v>
      </c>
      <c r="V43" s="85"/>
      <c r="W43" s="85"/>
      <c r="X43" s="61"/>
      <c r="Y43" s="61"/>
      <c r="Z43" s="90"/>
      <c r="AA43" s="90"/>
    </row>
    <row r="44" spans="2:27" s="11" customFormat="1" ht="12.75" customHeight="1">
      <c r="B44" s="19"/>
      <c r="C44" s="2" t="s">
        <v>9</v>
      </c>
      <c r="D44" s="22"/>
      <c r="E44" s="30"/>
      <c r="F44" s="20"/>
      <c r="G44" s="13"/>
      <c r="H44" s="20"/>
      <c r="I44" s="20"/>
      <c r="J44" s="58"/>
      <c r="K44" s="20"/>
      <c r="L44" s="20"/>
      <c r="M44" s="21"/>
      <c r="N44" s="20"/>
      <c r="O44" s="21"/>
      <c r="P44" s="21"/>
      <c r="Q44" s="20"/>
      <c r="R44" s="21"/>
      <c r="S44" s="20"/>
      <c r="T44" s="20"/>
      <c r="U44" s="20"/>
      <c r="V44" s="85"/>
      <c r="W44" s="85"/>
      <c r="X44" s="61"/>
      <c r="Y44" s="61"/>
      <c r="Z44" s="90">
        <v>433</v>
      </c>
      <c r="AA44" s="90">
        <v>134</v>
      </c>
    </row>
    <row r="45" spans="1:27" s="11" customFormat="1" ht="12.75" customHeight="1">
      <c r="A45" s="11">
        <v>32</v>
      </c>
      <c r="B45" s="19">
        <v>4270101</v>
      </c>
      <c r="C45" s="1" t="s">
        <v>85</v>
      </c>
      <c r="D45" s="17">
        <v>3100</v>
      </c>
      <c r="E45" s="30">
        <v>3711909</v>
      </c>
      <c r="F45" s="28">
        <v>258</v>
      </c>
      <c r="G45" s="13">
        <v>516</v>
      </c>
      <c r="H45" s="20">
        <v>195</v>
      </c>
      <c r="I45" s="20">
        <v>140</v>
      </c>
      <c r="J45" s="58">
        <v>174612.2</v>
      </c>
      <c r="K45" s="20">
        <v>775</v>
      </c>
      <c r="L45" s="20">
        <f t="shared" si="0"/>
        <v>335</v>
      </c>
      <c r="M45" s="21">
        <v>243209.85</v>
      </c>
      <c r="N45" s="20">
        <v>356</v>
      </c>
      <c r="O45" s="21">
        <v>444013.88</v>
      </c>
      <c r="P45" s="21">
        <f t="shared" si="1"/>
        <v>417822.05000000005</v>
      </c>
      <c r="Q45" s="20">
        <f t="shared" si="2"/>
        <v>691</v>
      </c>
      <c r="R45" s="21">
        <f t="shared" si="3"/>
        <v>861835.93</v>
      </c>
      <c r="S45" s="20">
        <f t="shared" si="4"/>
        <v>89.16129032258064</v>
      </c>
      <c r="T45" s="20">
        <f t="shared" si="5"/>
        <v>0</v>
      </c>
      <c r="U45" s="20">
        <f t="shared" si="6"/>
        <v>0</v>
      </c>
      <c r="V45" s="85"/>
      <c r="W45" s="85"/>
      <c r="X45" s="61"/>
      <c r="Y45" s="61"/>
      <c r="Z45" s="90"/>
      <c r="AA45" s="90"/>
    </row>
    <row r="46" spans="1:27" s="11" customFormat="1" ht="12.75" customHeight="1">
      <c r="A46" s="11">
        <v>33</v>
      </c>
      <c r="B46" s="19">
        <v>4270701</v>
      </c>
      <c r="C46" s="1" t="s">
        <v>88</v>
      </c>
      <c r="D46" s="17">
        <v>2300</v>
      </c>
      <c r="E46" s="30">
        <v>2812118</v>
      </c>
      <c r="F46" s="28">
        <v>150</v>
      </c>
      <c r="G46" s="13">
        <v>400</v>
      </c>
      <c r="H46" s="20">
        <v>160</v>
      </c>
      <c r="I46" s="20">
        <v>328</v>
      </c>
      <c r="J46" s="58">
        <v>417150.4</v>
      </c>
      <c r="K46" s="20">
        <v>750</v>
      </c>
      <c r="L46" s="20">
        <f t="shared" si="0"/>
        <v>488</v>
      </c>
      <c r="M46" s="21">
        <v>203488</v>
      </c>
      <c r="N46" s="20">
        <v>231</v>
      </c>
      <c r="O46" s="21">
        <v>293785.8</v>
      </c>
      <c r="P46" s="21">
        <f t="shared" si="1"/>
        <v>620638.4</v>
      </c>
      <c r="Q46" s="20">
        <f t="shared" si="2"/>
        <v>719</v>
      </c>
      <c r="R46" s="21">
        <f t="shared" si="3"/>
        <v>914424.2</v>
      </c>
      <c r="S46" s="20">
        <f t="shared" si="4"/>
        <v>95.86666666666666</v>
      </c>
      <c r="T46" s="20">
        <f t="shared" si="5"/>
        <v>0</v>
      </c>
      <c r="U46" s="20">
        <f t="shared" si="6"/>
        <v>0</v>
      </c>
      <c r="V46" s="85"/>
      <c r="W46" s="85"/>
      <c r="X46" s="61"/>
      <c r="Y46" s="61"/>
      <c r="Z46" s="90"/>
      <c r="AA46" s="90"/>
    </row>
    <row r="47" spans="1:27" s="11" customFormat="1" ht="12.75" customHeight="1">
      <c r="A47" s="11">
        <v>34</v>
      </c>
      <c r="B47" s="19">
        <v>4270501</v>
      </c>
      <c r="C47" s="1" t="s">
        <v>101</v>
      </c>
      <c r="D47" s="17">
        <v>1100</v>
      </c>
      <c r="E47" s="30">
        <v>1144121</v>
      </c>
      <c r="F47" s="28">
        <v>83</v>
      </c>
      <c r="G47" s="13">
        <v>166</v>
      </c>
      <c r="H47" s="20">
        <v>25</v>
      </c>
      <c r="I47" s="20">
        <v>66</v>
      </c>
      <c r="J47" s="58">
        <v>71427.18</v>
      </c>
      <c r="K47" s="20">
        <v>250</v>
      </c>
      <c r="L47" s="20">
        <f t="shared" si="0"/>
        <v>91</v>
      </c>
      <c r="M47" s="21">
        <v>27055.75</v>
      </c>
      <c r="N47" s="20">
        <v>115</v>
      </c>
      <c r="O47" s="21">
        <v>124456.45</v>
      </c>
      <c r="P47" s="21">
        <f t="shared" si="1"/>
        <v>98482.93</v>
      </c>
      <c r="Q47" s="20">
        <f t="shared" si="2"/>
        <v>206</v>
      </c>
      <c r="R47" s="21">
        <f t="shared" si="3"/>
        <v>222939.38</v>
      </c>
      <c r="S47" s="20">
        <f t="shared" si="4"/>
        <v>82.39999999999999</v>
      </c>
      <c r="T47" s="20">
        <f t="shared" si="5"/>
        <v>0</v>
      </c>
      <c r="U47" s="20">
        <f t="shared" si="6"/>
        <v>0</v>
      </c>
      <c r="V47" s="85"/>
      <c r="W47" s="85"/>
      <c r="X47" s="61"/>
      <c r="Y47" s="61"/>
      <c r="Z47" s="90"/>
      <c r="AA47" s="90"/>
    </row>
    <row r="48" spans="1:27" s="11" customFormat="1" ht="12.75" customHeight="1">
      <c r="A48" s="11">
        <v>35</v>
      </c>
      <c r="B48" s="19">
        <v>4270601</v>
      </c>
      <c r="C48" s="1" t="s">
        <v>86</v>
      </c>
      <c r="D48" s="17">
        <v>7500</v>
      </c>
      <c r="E48" s="30">
        <v>9050625</v>
      </c>
      <c r="F48" s="28">
        <v>540</v>
      </c>
      <c r="G48" s="13">
        <v>1300</v>
      </c>
      <c r="H48" s="20">
        <v>287</v>
      </c>
      <c r="I48" s="20">
        <v>538</v>
      </c>
      <c r="J48" s="58">
        <v>676674.88</v>
      </c>
      <c r="K48" s="20">
        <v>2060</v>
      </c>
      <c r="L48" s="20">
        <f t="shared" si="0"/>
        <v>825</v>
      </c>
      <c r="M48" s="21">
        <v>360977.12</v>
      </c>
      <c r="N48" s="20">
        <v>1076</v>
      </c>
      <c r="O48" s="21">
        <v>1353349.76</v>
      </c>
      <c r="P48" s="21">
        <f t="shared" si="1"/>
        <v>1037652</v>
      </c>
      <c r="Q48" s="20">
        <f t="shared" si="2"/>
        <v>1901</v>
      </c>
      <c r="R48" s="21">
        <f t="shared" si="3"/>
        <v>2391001.76</v>
      </c>
      <c r="S48" s="20">
        <f t="shared" si="4"/>
        <v>92.28155339805825</v>
      </c>
      <c r="T48" s="20">
        <f t="shared" si="5"/>
        <v>0</v>
      </c>
      <c r="U48" s="20">
        <f t="shared" si="6"/>
        <v>0</v>
      </c>
      <c r="V48" s="85"/>
      <c r="W48" s="85"/>
      <c r="X48" s="61"/>
      <c r="Y48" s="61"/>
      <c r="Z48" s="90"/>
      <c r="AA48" s="90"/>
    </row>
    <row r="49" spans="1:27" s="11" customFormat="1" ht="11.25" customHeight="1">
      <c r="A49" s="11">
        <v>36</v>
      </c>
      <c r="B49" s="19">
        <v>4271201</v>
      </c>
      <c r="C49" s="1" t="s">
        <v>89</v>
      </c>
      <c r="D49" s="17">
        <v>1200</v>
      </c>
      <c r="E49" s="30">
        <v>1524468</v>
      </c>
      <c r="F49" s="28">
        <v>0</v>
      </c>
      <c r="G49" s="13">
        <v>175</v>
      </c>
      <c r="H49" s="20">
        <v>6</v>
      </c>
      <c r="I49" s="20">
        <v>144</v>
      </c>
      <c r="J49" s="58">
        <v>190686.24</v>
      </c>
      <c r="K49" s="20">
        <v>300</v>
      </c>
      <c r="L49" s="20">
        <f t="shared" si="0"/>
        <v>150</v>
      </c>
      <c r="M49" s="21">
        <v>7945.26</v>
      </c>
      <c r="N49" s="20">
        <v>75</v>
      </c>
      <c r="O49" s="21">
        <v>99315.75</v>
      </c>
      <c r="P49" s="21">
        <f t="shared" si="1"/>
        <v>198631.5</v>
      </c>
      <c r="Q49" s="20">
        <f t="shared" si="2"/>
        <v>225</v>
      </c>
      <c r="R49" s="21">
        <f t="shared" si="3"/>
        <v>297947.25</v>
      </c>
      <c r="S49" s="20">
        <f t="shared" si="4"/>
        <v>75</v>
      </c>
      <c r="T49" s="20">
        <f t="shared" si="5"/>
        <v>0</v>
      </c>
      <c r="U49" s="20">
        <f t="shared" si="6"/>
        <v>0</v>
      </c>
      <c r="V49" s="85"/>
      <c r="W49" s="85"/>
      <c r="X49" s="61"/>
      <c r="Y49" s="61"/>
      <c r="Z49" s="90"/>
      <c r="AA49" s="90"/>
    </row>
    <row r="50" spans="1:27" s="11" customFormat="1" ht="12" customHeight="1">
      <c r="A50" s="11">
        <v>37</v>
      </c>
      <c r="B50" s="19">
        <v>4300701</v>
      </c>
      <c r="C50" s="2" t="s">
        <v>10</v>
      </c>
      <c r="D50" s="17">
        <v>10300</v>
      </c>
      <c r="E50" s="30">
        <v>12043275</v>
      </c>
      <c r="F50" s="28">
        <v>500</v>
      </c>
      <c r="G50" s="13">
        <v>1300</v>
      </c>
      <c r="H50" s="20">
        <v>795</v>
      </c>
      <c r="I50" s="20">
        <v>869</v>
      </c>
      <c r="J50" s="58">
        <v>1056947.32</v>
      </c>
      <c r="K50" s="20">
        <v>2200</v>
      </c>
      <c r="L50" s="20">
        <f t="shared" si="0"/>
        <v>1664</v>
      </c>
      <c r="M50" s="21">
        <v>982671.4</v>
      </c>
      <c r="N50" s="20">
        <v>846</v>
      </c>
      <c r="O50" s="21">
        <v>1028972.88</v>
      </c>
      <c r="P50" s="21">
        <f t="shared" si="1"/>
        <v>2039618.7200000002</v>
      </c>
      <c r="Q50" s="20">
        <f t="shared" si="2"/>
        <v>2510</v>
      </c>
      <c r="R50" s="21">
        <f t="shared" si="3"/>
        <v>3068591.6</v>
      </c>
      <c r="S50" s="20">
        <f t="shared" si="4"/>
        <v>114.0909090909091</v>
      </c>
      <c r="T50" s="20">
        <f t="shared" si="5"/>
        <v>2</v>
      </c>
      <c r="U50" s="20">
        <f t="shared" si="6"/>
        <v>246.33</v>
      </c>
      <c r="V50" s="85">
        <v>2</v>
      </c>
      <c r="W50" s="85">
        <v>246.33</v>
      </c>
      <c r="X50" s="61"/>
      <c r="Y50" s="61"/>
      <c r="Z50" s="90">
        <v>634</v>
      </c>
      <c r="AA50" s="90">
        <v>238</v>
      </c>
    </row>
    <row r="51" spans="2:27" s="11" customFormat="1" ht="12.75" customHeight="1">
      <c r="B51" s="19"/>
      <c r="C51" s="2" t="s">
        <v>11</v>
      </c>
      <c r="D51" s="22"/>
      <c r="E51" s="30"/>
      <c r="F51" s="20"/>
      <c r="G51" s="13"/>
      <c r="H51" s="20"/>
      <c r="I51" s="20"/>
      <c r="J51" s="58"/>
      <c r="K51" s="20"/>
      <c r="L51" s="20"/>
      <c r="M51" s="21"/>
      <c r="N51" s="20"/>
      <c r="O51" s="21"/>
      <c r="P51" s="21">
        <f t="shared" si="1"/>
        <v>0</v>
      </c>
      <c r="Q51" s="20"/>
      <c r="R51" s="21"/>
      <c r="S51" s="20"/>
      <c r="T51" s="20"/>
      <c r="U51" s="20"/>
      <c r="V51" s="85"/>
      <c r="W51" s="85"/>
      <c r="X51" s="61"/>
      <c r="Y51" s="61"/>
      <c r="Z51" s="90">
        <v>158</v>
      </c>
      <c r="AA51" s="90">
        <v>2148</v>
      </c>
    </row>
    <row r="52" spans="1:27" s="11" customFormat="1" ht="15">
      <c r="A52" s="11">
        <v>38</v>
      </c>
      <c r="B52" s="19">
        <v>4370801</v>
      </c>
      <c r="C52" s="1" t="s">
        <v>89</v>
      </c>
      <c r="D52" s="17">
        <v>13600</v>
      </c>
      <c r="E52" s="30">
        <v>16480072</v>
      </c>
      <c r="F52" s="28">
        <v>700</v>
      </c>
      <c r="G52" s="13">
        <v>1585</v>
      </c>
      <c r="H52" s="20">
        <v>548</v>
      </c>
      <c r="I52" s="20">
        <v>697</v>
      </c>
      <c r="J52" s="58">
        <v>879669.76</v>
      </c>
      <c r="K52" s="20">
        <v>2600</v>
      </c>
      <c r="L52" s="20">
        <v>1245</v>
      </c>
      <c r="M52" s="21">
        <v>694861.4</v>
      </c>
      <c r="N52" s="20">
        <v>1285</v>
      </c>
      <c r="O52" s="21">
        <v>1621772.8</v>
      </c>
      <c r="P52" s="21">
        <f t="shared" si="1"/>
        <v>1574531.1600000001</v>
      </c>
      <c r="Q52" s="20">
        <f t="shared" si="2"/>
        <v>2530</v>
      </c>
      <c r="R52" s="21">
        <f t="shared" si="3"/>
        <v>3196303.96</v>
      </c>
      <c r="S52" s="20">
        <f t="shared" si="4"/>
        <v>97.3076923076923</v>
      </c>
      <c r="T52" s="20">
        <f t="shared" si="5"/>
        <v>7</v>
      </c>
      <c r="U52" s="20">
        <f t="shared" si="6"/>
        <v>3012.02</v>
      </c>
      <c r="V52" s="85">
        <v>7</v>
      </c>
      <c r="W52" s="85">
        <v>3012.02</v>
      </c>
      <c r="X52" s="61"/>
      <c r="Y52" s="61"/>
      <c r="Z52" s="90"/>
      <c r="AA52" s="90"/>
    </row>
    <row r="53" spans="1:27" s="11" customFormat="1" ht="15">
      <c r="A53" s="11">
        <v>39</v>
      </c>
      <c r="B53" s="19">
        <v>4370901</v>
      </c>
      <c r="C53" s="1" t="s">
        <v>82</v>
      </c>
      <c r="D53" s="17">
        <v>14000</v>
      </c>
      <c r="E53" s="33">
        <v>21945140</v>
      </c>
      <c r="F53" s="28">
        <v>300</v>
      </c>
      <c r="G53" s="13">
        <v>1300</v>
      </c>
      <c r="H53" s="20">
        <v>863</v>
      </c>
      <c r="I53" s="20">
        <v>1161</v>
      </c>
      <c r="J53" s="58">
        <v>1898118.9</v>
      </c>
      <c r="K53" s="20">
        <v>2400</v>
      </c>
      <c r="L53" s="20">
        <f t="shared" si="0"/>
        <v>2024</v>
      </c>
      <c r="M53" s="21">
        <v>1410918.7</v>
      </c>
      <c r="N53" s="20">
        <v>1365</v>
      </c>
      <c r="O53" s="21">
        <v>2231638.5</v>
      </c>
      <c r="P53" s="21">
        <f t="shared" si="1"/>
        <v>3309037.5999999996</v>
      </c>
      <c r="Q53" s="20">
        <f t="shared" si="2"/>
        <v>3389</v>
      </c>
      <c r="R53" s="21">
        <f t="shared" si="3"/>
        <v>5540676.1</v>
      </c>
      <c r="S53" s="20">
        <f t="shared" si="4"/>
        <v>141.20833333333334</v>
      </c>
      <c r="T53" s="20">
        <f t="shared" si="5"/>
        <v>0</v>
      </c>
      <c r="U53" s="20">
        <f t="shared" si="6"/>
        <v>0</v>
      </c>
      <c r="V53" s="85"/>
      <c r="W53" s="85"/>
      <c r="X53" s="61"/>
      <c r="Y53" s="61"/>
      <c r="Z53" s="90"/>
      <c r="AA53" s="90"/>
    </row>
    <row r="54" spans="1:27" s="11" customFormat="1" ht="15">
      <c r="A54" s="11">
        <v>40</v>
      </c>
      <c r="B54" s="19">
        <v>4372401</v>
      </c>
      <c r="C54" s="1" t="s">
        <v>103</v>
      </c>
      <c r="D54" s="17">
        <v>1000</v>
      </c>
      <c r="E54" s="35">
        <v>939790</v>
      </c>
      <c r="F54" s="28">
        <v>0</v>
      </c>
      <c r="G54" s="13">
        <v>0</v>
      </c>
      <c r="H54" s="20"/>
      <c r="I54" s="20"/>
      <c r="J54" s="58"/>
      <c r="K54" s="20">
        <v>60</v>
      </c>
      <c r="L54" s="20">
        <f t="shared" si="0"/>
        <v>0</v>
      </c>
      <c r="M54" s="21"/>
      <c r="N54" s="20">
        <v>59</v>
      </c>
      <c r="O54" s="21">
        <v>57656.57</v>
      </c>
      <c r="P54" s="21">
        <f t="shared" si="1"/>
        <v>0</v>
      </c>
      <c r="Q54" s="20">
        <f t="shared" si="2"/>
        <v>59</v>
      </c>
      <c r="R54" s="21">
        <f t="shared" si="3"/>
        <v>57656.57</v>
      </c>
      <c r="S54" s="20">
        <f t="shared" si="4"/>
        <v>98.33333333333333</v>
      </c>
      <c r="T54" s="20">
        <f t="shared" si="5"/>
        <v>0</v>
      </c>
      <c r="U54" s="20">
        <f t="shared" si="6"/>
        <v>0</v>
      </c>
      <c r="V54" s="85"/>
      <c r="W54" s="85"/>
      <c r="X54" s="61"/>
      <c r="Y54" s="61"/>
      <c r="Z54" s="90"/>
      <c r="AA54" s="90"/>
    </row>
    <row r="55" spans="2:27" s="11" customFormat="1" ht="12.75" customHeight="1">
      <c r="B55" s="19"/>
      <c r="C55" s="2" t="s">
        <v>12</v>
      </c>
      <c r="D55" s="22"/>
      <c r="E55" s="30"/>
      <c r="F55" s="20"/>
      <c r="G55" s="13"/>
      <c r="H55" s="20"/>
      <c r="I55" s="20"/>
      <c r="J55" s="58"/>
      <c r="K55" s="20"/>
      <c r="L55" s="20"/>
      <c r="M55" s="21"/>
      <c r="N55" s="20"/>
      <c r="O55" s="21"/>
      <c r="P55" s="21">
        <f t="shared" si="1"/>
        <v>0</v>
      </c>
      <c r="Q55" s="20"/>
      <c r="R55" s="21"/>
      <c r="S55" s="20"/>
      <c r="T55" s="20"/>
      <c r="U55" s="20"/>
      <c r="V55" s="85"/>
      <c r="W55" s="85"/>
      <c r="X55" s="61"/>
      <c r="Y55" s="61"/>
      <c r="Z55" s="90">
        <v>736</v>
      </c>
      <c r="AA55" s="90">
        <v>113</v>
      </c>
    </row>
    <row r="56" spans="2:27" s="11" customFormat="1" ht="15" hidden="1">
      <c r="B56" s="19"/>
      <c r="C56" s="2"/>
      <c r="D56" s="22"/>
      <c r="E56" s="30"/>
      <c r="F56" s="20"/>
      <c r="G56" s="13"/>
      <c r="H56" s="20"/>
      <c r="I56" s="20"/>
      <c r="J56" s="58"/>
      <c r="K56" s="20"/>
      <c r="L56" s="20">
        <f t="shared" si="0"/>
        <v>0</v>
      </c>
      <c r="M56" s="21"/>
      <c r="N56" s="20"/>
      <c r="O56" s="21"/>
      <c r="P56" s="21">
        <f t="shared" si="1"/>
        <v>0</v>
      </c>
      <c r="Q56" s="20">
        <f t="shared" si="2"/>
        <v>0</v>
      </c>
      <c r="R56" s="21">
        <f t="shared" si="3"/>
        <v>0</v>
      </c>
      <c r="S56" s="20" t="e">
        <f t="shared" si="4"/>
        <v>#DIV/0!</v>
      </c>
      <c r="T56" s="20">
        <f t="shared" si="5"/>
        <v>0</v>
      </c>
      <c r="U56" s="20">
        <f t="shared" si="6"/>
        <v>0</v>
      </c>
      <c r="V56" s="85"/>
      <c r="W56" s="85"/>
      <c r="X56" s="61"/>
      <c r="Y56" s="61"/>
      <c r="Z56" s="12"/>
      <c r="AA56" s="12"/>
    </row>
    <row r="57" spans="1:27" s="11" customFormat="1" ht="15">
      <c r="A57" s="11">
        <v>41</v>
      </c>
      <c r="B57" s="19">
        <v>4401201</v>
      </c>
      <c r="C57" s="1" t="s">
        <v>83</v>
      </c>
      <c r="D57" s="17">
        <v>1700</v>
      </c>
      <c r="E57" s="30">
        <v>1891046</v>
      </c>
      <c r="F57" s="28">
        <v>140</v>
      </c>
      <c r="G57" s="13">
        <v>280</v>
      </c>
      <c r="H57" s="20">
        <v>76</v>
      </c>
      <c r="I57" s="20">
        <v>161</v>
      </c>
      <c r="J57" s="58">
        <v>186478.25</v>
      </c>
      <c r="K57" s="20">
        <v>420</v>
      </c>
      <c r="L57" s="20">
        <f t="shared" si="0"/>
        <v>237</v>
      </c>
      <c r="M57" s="21">
        <v>88027</v>
      </c>
      <c r="N57" s="20">
        <v>131</v>
      </c>
      <c r="O57" s="21">
        <v>151730.75</v>
      </c>
      <c r="P57" s="21">
        <f t="shared" si="1"/>
        <v>274505.25</v>
      </c>
      <c r="Q57" s="20">
        <f t="shared" si="2"/>
        <v>368</v>
      </c>
      <c r="R57" s="21">
        <f t="shared" si="3"/>
        <v>426236</v>
      </c>
      <c r="S57" s="20">
        <f t="shared" si="4"/>
        <v>87.61904761904762</v>
      </c>
      <c r="T57" s="20">
        <f t="shared" si="5"/>
        <v>0</v>
      </c>
      <c r="U57" s="20">
        <f t="shared" si="6"/>
        <v>0</v>
      </c>
      <c r="V57" s="85"/>
      <c r="W57" s="85"/>
      <c r="X57" s="61"/>
      <c r="Y57" s="61"/>
      <c r="Z57" s="12"/>
      <c r="AA57" s="12"/>
    </row>
    <row r="58" spans="1:27" s="11" customFormat="1" ht="12.75" customHeight="1">
      <c r="A58" s="11">
        <v>42</v>
      </c>
      <c r="B58" s="19">
        <v>4401701</v>
      </c>
      <c r="C58" s="1" t="s">
        <v>84</v>
      </c>
      <c r="D58" s="17">
        <v>2200</v>
      </c>
      <c r="E58" s="30">
        <v>2964808</v>
      </c>
      <c r="F58" s="28">
        <v>0</v>
      </c>
      <c r="G58" s="13">
        <v>220</v>
      </c>
      <c r="H58" s="20"/>
      <c r="I58" s="20">
        <v>219</v>
      </c>
      <c r="J58" s="58">
        <v>307175.97</v>
      </c>
      <c r="K58" s="20">
        <v>440</v>
      </c>
      <c r="L58" s="20">
        <f t="shared" si="0"/>
        <v>219</v>
      </c>
      <c r="M58" s="21"/>
      <c r="N58" s="20">
        <v>217</v>
      </c>
      <c r="O58" s="21">
        <v>304370.71</v>
      </c>
      <c r="P58" s="21">
        <f t="shared" si="1"/>
        <v>307175.97</v>
      </c>
      <c r="Q58" s="20">
        <f t="shared" si="2"/>
        <v>436</v>
      </c>
      <c r="R58" s="21">
        <f t="shared" si="3"/>
        <v>611546.6799999999</v>
      </c>
      <c r="S58" s="20">
        <f t="shared" si="4"/>
        <v>99.0909090909091</v>
      </c>
      <c r="T58" s="20">
        <f t="shared" si="5"/>
        <v>0</v>
      </c>
      <c r="U58" s="20">
        <f t="shared" si="6"/>
        <v>0</v>
      </c>
      <c r="V58" s="85"/>
      <c r="W58" s="85"/>
      <c r="X58" s="61"/>
      <c r="Y58" s="61"/>
      <c r="Z58" s="12"/>
      <c r="AA58" s="12"/>
    </row>
    <row r="59" spans="1:27" s="11" customFormat="1" ht="12" customHeight="1">
      <c r="A59" s="11">
        <v>43</v>
      </c>
      <c r="B59" s="19">
        <v>4402101</v>
      </c>
      <c r="C59" s="1" t="s">
        <v>85</v>
      </c>
      <c r="D59" s="17">
        <v>2400</v>
      </c>
      <c r="E59" s="30">
        <v>3004632</v>
      </c>
      <c r="F59" s="28">
        <v>100</v>
      </c>
      <c r="G59" s="13">
        <v>350</v>
      </c>
      <c r="H59" s="20">
        <v>90</v>
      </c>
      <c r="I59" s="20">
        <v>207</v>
      </c>
      <c r="J59" s="58">
        <v>269660.97</v>
      </c>
      <c r="K59" s="20">
        <v>600</v>
      </c>
      <c r="L59" s="20">
        <f t="shared" si="0"/>
        <v>297</v>
      </c>
      <c r="M59" s="21">
        <v>117243.9</v>
      </c>
      <c r="N59" s="20">
        <v>280</v>
      </c>
      <c r="O59" s="21">
        <v>364758.8</v>
      </c>
      <c r="P59" s="21">
        <f t="shared" si="1"/>
        <v>386904.87</v>
      </c>
      <c r="Q59" s="20">
        <f t="shared" si="2"/>
        <v>577</v>
      </c>
      <c r="R59" s="21">
        <f t="shared" si="3"/>
        <v>751663.6699999999</v>
      </c>
      <c r="S59" s="20">
        <f t="shared" si="4"/>
        <v>96.16666666666667</v>
      </c>
      <c r="T59" s="20">
        <f t="shared" si="5"/>
        <v>0</v>
      </c>
      <c r="U59" s="20">
        <f t="shared" si="6"/>
        <v>0</v>
      </c>
      <c r="V59" s="85"/>
      <c r="W59" s="85"/>
      <c r="X59" s="61"/>
      <c r="Y59" s="61"/>
      <c r="Z59" s="12"/>
      <c r="AA59" s="12"/>
    </row>
    <row r="60" spans="1:27" s="11" customFormat="1" ht="12.75" customHeight="1">
      <c r="A60" s="11">
        <v>44</v>
      </c>
      <c r="B60" s="19">
        <v>4402301</v>
      </c>
      <c r="C60" s="5" t="s">
        <v>86</v>
      </c>
      <c r="D60" s="17">
        <v>2500</v>
      </c>
      <c r="E60" s="30">
        <v>3077100</v>
      </c>
      <c r="F60" s="28">
        <v>0</v>
      </c>
      <c r="G60" s="13">
        <v>50</v>
      </c>
      <c r="H60" s="20"/>
      <c r="I60" s="20">
        <v>62</v>
      </c>
      <c r="J60" s="58">
        <v>79474.7</v>
      </c>
      <c r="K60" s="20">
        <v>325</v>
      </c>
      <c r="L60" s="20">
        <f t="shared" si="0"/>
        <v>62</v>
      </c>
      <c r="M60" s="21"/>
      <c r="N60" s="20">
        <v>265</v>
      </c>
      <c r="O60" s="21">
        <v>339690.25</v>
      </c>
      <c r="P60" s="21">
        <f t="shared" si="1"/>
        <v>79474.7</v>
      </c>
      <c r="Q60" s="20">
        <f t="shared" si="2"/>
        <v>327</v>
      </c>
      <c r="R60" s="21">
        <f t="shared" si="3"/>
        <v>419164.95</v>
      </c>
      <c r="S60" s="20">
        <f t="shared" si="4"/>
        <v>100.61538461538461</v>
      </c>
      <c r="T60" s="20">
        <f t="shared" si="5"/>
        <v>0</v>
      </c>
      <c r="U60" s="20">
        <f t="shared" si="6"/>
        <v>0</v>
      </c>
      <c r="V60" s="85"/>
      <c r="W60" s="85"/>
      <c r="X60" s="61"/>
      <c r="Y60" s="61"/>
      <c r="Z60" s="12"/>
      <c r="AA60" s="12"/>
    </row>
    <row r="61" spans="1:27" s="11" customFormat="1" ht="12.75" customHeight="1">
      <c r="A61" s="11">
        <v>45</v>
      </c>
      <c r="B61" s="19">
        <v>4402201</v>
      </c>
      <c r="C61" s="1" t="s">
        <v>88</v>
      </c>
      <c r="D61" s="17">
        <v>4400</v>
      </c>
      <c r="E61" s="30">
        <v>5717492</v>
      </c>
      <c r="F61" s="28">
        <v>500</v>
      </c>
      <c r="G61" s="13">
        <v>900</v>
      </c>
      <c r="H61" s="20">
        <v>287</v>
      </c>
      <c r="I61" s="20">
        <v>425</v>
      </c>
      <c r="J61" s="58">
        <v>575730.5</v>
      </c>
      <c r="K61" s="20">
        <v>1200</v>
      </c>
      <c r="L61" s="20">
        <f t="shared" si="0"/>
        <v>712</v>
      </c>
      <c r="M61" s="21">
        <v>389770.78</v>
      </c>
      <c r="N61" s="20">
        <v>589</v>
      </c>
      <c r="O61" s="21">
        <v>797894.74</v>
      </c>
      <c r="P61" s="21">
        <f t="shared" si="1"/>
        <v>965501.28</v>
      </c>
      <c r="Q61" s="20">
        <f t="shared" si="2"/>
        <v>1301</v>
      </c>
      <c r="R61" s="21">
        <f t="shared" si="3"/>
        <v>1763396.02</v>
      </c>
      <c r="S61" s="20">
        <f t="shared" si="4"/>
        <v>108.41666666666667</v>
      </c>
      <c r="T61" s="20">
        <f t="shared" si="5"/>
        <v>0</v>
      </c>
      <c r="U61" s="20">
        <f t="shared" si="6"/>
        <v>0</v>
      </c>
      <c r="V61" s="85"/>
      <c r="W61" s="85"/>
      <c r="X61" s="61"/>
      <c r="Y61" s="61"/>
      <c r="Z61" s="12"/>
      <c r="AA61" s="12"/>
    </row>
    <row r="62" spans="1:27" s="11" customFormat="1" ht="12" customHeight="1">
      <c r="A62" s="11">
        <v>46</v>
      </c>
      <c r="B62" s="19">
        <v>4402701</v>
      </c>
      <c r="C62" s="2" t="s">
        <v>118</v>
      </c>
      <c r="D62" s="17">
        <v>8300</v>
      </c>
      <c r="E62" s="30">
        <v>10032867</v>
      </c>
      <c r="F62" s="28"/>
      <c r="G62" s="13">
        <v>830</v>
      </c>
      <c r="H62" s="20">
        <v>533</v>
      </c>
      <c r="I62" s="20">
        <v>246</v>
      </c>
      <c r="J62" s="58">
        <v>315440.88</v>
      </c>
      <c r="K62" s="20">
        <v>1660</v>
      </c>
      <c r="L62" s="20">
        <f t="shared" si="0"/>
        <v>779</v>
      </c>
      <c r="M62" s="21">
        <v>622548.48</v>
      </c>
      <c r="N62" s="20">
        <v>1213</v>
      </c>
      <c r="O62" s="21">
        <v>1555405.64</v>
      </c>
      <c r="P62" s="21">
        <f t="shared" si="1"/>
        <v>937989.36</v>
      </c>
      <c r="Q62" s="20">
        <f t="shared" si="2"/>
        <v>1992</v>
      </c>
      <c r="R62" s="21">
        <f t="shared" si="3"/>
        <v>2493395</v>
      </c>
      <c r="S62" s="20">
        <f t="shared" si="4"/>
        <v>120</v>
      </c>
      <c r="T62" s="20">
        <f t="shared" si="5"/>
        <v>106</v>
      </c>
      <c r="U62" s="20">
        <f t="shared" si="6"/>
        <v>25442.12</v>
      </c>
      <c r="V62" s="85">
        <v>106</v>
      </c>
      <c r="W62" s="85">
        <v>25442.12</v>
      </c>
      <c r="X62" s="61"/>
      <c r="Y62" s="61"/>
      <c r="Z62" s="12"/>
      <c r="AA62" s="12"/>
    </row>
    <row r="63" spans="2:27" s="11" customFormat="1" ht="13.5" customHeight="1">
      <c r="B63" s="19"/>
      <c r="C63" s="6" t="s">
        <v>13</v>
      </c>
      <c r="D63" s="17"/>
      <c r="E63" s="30"/>
      <c r="F63" s="20"/>
      <c r="G63" s="13"/>
      <c r="H63" s="20"/>
      <c r="I63" s="20"/>
      <c r="J63" s="58"/>
      <c r="K63" s="20"/>
      <c r="L63" s="20"/>
      <c r="M63" s="21"/>
      <c r="N63" s="20"/>
      <c r="O63" s="21"/>
      <c r="P63" s="21"/>
      <c r="Q63" s="20"/>
      <c r="R63" s="21"/>
      <c r="S63" s="20"/>
      <c r="T63" s="20"/>
      <c r="U63" s="20"/>
      <c r="V63" s="85"/>
      <c r="W63" s="85"/>
      <c r="X63" s="61"/>
      <c r="Y63" s="61"/>
      <c r="Z63" s="90">
        <v>372</v>
      </c>
      <c r="AA63" s="90">
        <v>142</v>
      </c>
    </row>
    <row r="64" spans="1:27" s="11" customFormat="1" ht="12" customHeight="1">
      <c r="A64" s="11">
        <v>47</v>
      </c>
      <c r="B64" s="19">
        <v>2010101</v>
      </c>
      <c r="C64" s="7" t="s">
        <v>14</v>
      </c>
      <c r="D64" s="17">
        <v>6400</v>
      </c>
      <c r="E64" s="33">
        <v>7681920</v>
      </c>
      <c r="F64" s="40">
        <v>705</v>
      </c>
      <c r="G64" s="13">
        <v>1235</v>
      </c>
      <c r="H64" s="20">
        <v>460</v>
      </c>
      <c r="I64" s="20">
        <v>520</v>
      </c>
      <c r="J64" s="58">
        <v>649953.2</v>
      </c>
      <c r="K64" s="20">
        <v>1763</v>
      </c>
      <c r="L64" s="20">
        <f t="shared" si="0"/>
        <v>980</v>
      </c>
      <c r="M64" s="21">
        <v>574958.6</v>
      </c>
      <c r="N64" s="20">
        <v>455</v>
      </c>
      <c r="O64" s="21">
        <v>568709.05</v>
      </c>
      <c r="P64" s="21">
        <f t="shared" si="1"/>
        <v>1224911.7999999998</v>
      </c>
      <c r="Q64" s="20">
        <f t="shared" si="2"/>
        <v>1435</v>
      </c>
      <c r="R64" s="21">
        <f t="shared" si="3"/>
        <v>1793620.8499999999</v>
      </c>
      <c r="S64" s="20">
        <f t="shared" si="4"/>
        <v>81.3953488372093</v>
      </c>
      <c r="T64" s="20">
        <f t="shared" si="5"/>
        <v>13</v>
      </c>
      <c r="U64" s="20">
        <f t="shared" si="6"/>
        <v>6618.39</v>
      </c>
      <c r="V64" s="85">
        <v>13</v>
      </c>
      <c r="W64" s="85">
        <v>6618.39</v>
      </c>
      <c r="X64" s="61"/>
      <c r="Y64" s="61"/>
      <c r="Z64" s="90"/>
      <c r="AA64" s="90"/>
    </row>
    <row r="65" spans="1:27" s="11" customFormat="1" ht="12.75" customHeight="1">
      <c r="A65" s="11">
        <v>48</v>
      </c>
      <c r="B65" s="19">
        <v>2010201</v>
      </c>
      <c r="C65" s="7" t="s">
        <v>94</v>
      </c>
      <c r="D65" s="17">
        <v>2000</v>
      </c>
      <c r="E65" s="34">
        <v>2340780</v>
      </c>
      <c r="F65" s="20">
        <v>42</v>
      </c>
      <c r="G65" s="13">
        <v>363</v>
      </c>
      <c r="H65" s="20">
        <v>42</v>
      </c>
      <c r="I65" s="20">
        <v>235</v>
      </c>
      <c r="J65" s="58">
        <v>286754.05</v>
      </c>
      <c r="K65" s="20">
        <v>546</v>
      </c>
      <c r="L65" s="20">
        <f t="shared" si="0"/>
        <v>277</v>
      </c>
      <c r="M65" s="21">
        <v>51249.66</v>
      </c>
      <c r="N65" s="20">
        <v>233</v>
      </c>
      <c r="O65" s="21">
        <v>284313.59</v>
      </c>
      <c r="P65" s="21">
        <f t="shared" si="1"/>
        <v>338003.70999999996</v>
      </c>
      <c r="Q65" s="20">
        <f t="shared" si="2"/>
        <v>510</v>
      </c>
      <c r="R65" s="21">
        <f t="shared" si="3"/>
        <v>622317.3</v>
      </c>
      <c r="S65" s="20">
        <f t="shared" si="4"/>
        <v>93.4065934065934</v>
      </c>
      <c r="T65" s="20">
        <f t="shared" si="5"/>
        <v>35</v>
      </c>
      <c r="U65" s="20">
        <f t="shared" si="6"/>
        <v>9376.5</v>
      </c>
      <c r="V65" s="85">
        <v>35</v>
      </c>
      <c r="W65" s="85">
        <v>9376.5</v>
      </c>
      <c r="X65" s="61"/>
      <c r="Y65" s="61"/>
      <c r="Z65" s="90">
        <v>589</v>
      </c>
      <c r="AA65" s="90">
        <v>475</v>
      </c>
    </row>
    <row r="66" spans="1:27" s="11" customFormat="1" ht="12.75" customHeight="1">
      <c r="A66" s="11">
        <v>49</v>
      </c>
      <c r="B66" s="19">
        <v>2020101</v>
      </c>
      <c r="C66" s="1" t="s">
        <v>15</v>
      </c>
      <c r="D66" s="17">
        <v>9400</v>
      </c>
      <c r="E66" s="34">
        <v>9329782</v>
      </c>
      <c r="F66" s="20">
        <v>940</v>
      </c>
      <c r="G66" s="13">
        <v>1880</v>
      </c>
      <c r="H66" s="20">
        <v>843</v>
      </c>
      <c r="I66" s="20">
        <v>548</v>
      </c>
      <c r="J66" s="58">
        <v>565309.19</v>
      </c>
      <c r="K66" s="20">
        <v>2820</v>
      </c>
      <c r="L66" s="20">
        <f t="shared" si="0"/>
        <v>1391</v>
      </c>
      <c r="M66" s="21">
        <v>870043.44</v>
      </c>
      <c r="N66" s="20">
        <v>806</v>
      </c>
      <c r="O66" s="21">
        <v>831856.48</v>
      </c>
      <c r="P66" s="21">
        <f t="shared" si="1"/>
        <v>1435352.63</v>
      </c>
      <c r="Q66" s="20">
        <f t="shared" si="2"/>
        <v>2197</v>
      </c>
      <c r="R66" s="21">
        <f t="shared" si="3"/>
        <v>2267209.11</v>
      </c>
      <c r="S66" s="20">
        <f t="shared" si="4"/>
        <v>77.90780141843972</v>
      </c>
      <c r="T66" s="20">
        <f t="shared" si="5"/>
        <v>57</v>
      </c>
      <c r="U66" s="20">
        <f t="shared" si="6"/>
        <v>12291.48</v>
      </c>
      <c r="V66" s="85">
        <v>57</v>
      </c>
      <c r="W66" s="85">
        <v>12291.48</v>
      </c>
      <c r="X66" s="61"/>
      <c r="Y66" s="61"/>
      <c r="Z66" s="90">
        <v>22</v>
      </c>
      <c r="AA66" s="90">
        <v>0</v>
      </c>
    </row>
    <row r="67" spans="1:27" s="11" customFormat="1" ht="15">
      <c r="A67" s="11">
        <v>50</v>
      </c>
      <c r="B67" s="19">
        <v>2050101</v>
      </c>
      <c r="C67" s="1" t="s">
        <v>16</v>
      </c>
      <c r="D67" s="17">
        <v>3000</v>
      </c>
      <c r="E67" s="33">
        <v>3001380</v>
      </c>
      <c r="F67" s="36">
        <v>0</v>
      </c>
      <c r="G67" s="13">
        <v>275</v>
      </c>
      <c r="H67" s="20"/>
      <c r="I67" s="20">
        <v>405</v>
      </c>
      <c r="J67" s="58">
        <v>421673.85</v>
      </c>
      <c r="K67" s="20">
        <v>550</v>
      </c>
      <c r="L67" s="20">
        <f t="shared" si="0"/>
        <v>405</v>
      </c>
      <c r="M67" s="21"/>
      <c r="N67" s="20">
        <v>0</v>
      </c>
      <c r="O67" s="21"/>
      <c r="P67" s="21">
        <f t="shared" si="1"/>
        <v>421673.85</v>
      </c>
      <c r="Q67" s="20">
        <f t="shared" si="2"/>
        <v>405</v>
      </c>
      <c r="R67" s="21">
        <f t="shared" si="3"/>
        <v>421673.85</v>
      </c>
      <c r="S67" s="20">
        <f t="shared" si="4"/>
        <v>73.63636363636363</v>
      </c>
      <c r="T67" s="20">
        <f t="shared" si="5"/>
        <v>0</v>
      </c>
      <c r="U67" s="20">
        <f t="shared" si="6"/>
        <v>0</v>
      </c>
      <c r="V67" s="85"/>
      <c r="W67" s="85"/>
      <c r="X67" s="61"/>
      <c r="Y67" s="61"/>
      <c r="Z67" s="90"/>
      <c r="AA67" s="90"/>
    </row>
    <row r="68" spans="2:27" s="11" customFormat="1" ht="10.5" customHeight="1">
      <c r="B68" s="19"/>
      <c r="C68" s="2" t="s">
        <v>17</v>
      </c>
      <c r="D68" s="22"/>
      <c r="E68" s="30"/>
      <c r="F68" s="20"/>
      <c r="G68" s="13"/>
      <c r="H68" s="20"/>
      <c r="I68" s="20"/>
      <c r="J68" s="58"/>
      <c r="K68" s="20"/>
      <c r="L68" s="20"/>
      <c r="M68" s="21"/>
      <c r="N68" s="20"/>
      <c r="O68" s="21"/>
      <c r="P68" s="21"/>
      <c r="Q68" s="20"/>
      <c r="R68" s="21"/>
      <c r="S68" s="20"/>
      <c r="T68" s="20"/>
      <c r="U68" s="20"/>
      <c r="V68" s="85"/>
      <c r="W68" s="85"/>
      <c r="X68" s="61"/>
      <c r="Y68" s="61"/>
      <c r="Z68" s="90">
        <v>356</v>
      </c>
      <c r="AA68" s="90">
        <v>216</v>
      </c>
    </row>
    <row r="69" spans="1:27" s="11" customFormat="1" ht="13.5" customHeight="1">
      <c r="A69" s="11">
        <v>51</v>
      </c>
      <c r="B69" s="19">
        <v>4090101</v>
      </c>
      <c r="C69" s="1" t="s">
        <v>91</v>
      </c>
      <c r="D69" s="17">
        <v>8300</v>
      </c>
      <c r="E69" s="33">
        <v>9622854</v>
      </c>
      <c r="F69" s="40">
        <v>785</v>
      </c>
      <c r="G69" s="13">
        <v>1515</v>
      </c>
      <c r="H69" s="20">
        <v>463</v>
      </c>
      <c r="I69" s="20">
        <v>884</v>
      </c>
      <c r="J69" s="58">
        <v>1067085.24</v>
      </c>
      <c r="K69" s="20">
        <v>2144</v>
      </c>
      <c r="L69" s="20">
        <f t="shared" si="0"/>
        <v>1347</v>
      </c>
      <c r="M69" s="21">
        <v>559233.7</v>
      </c>
      <c r="N69" s="20">
        <v>755</v>
      </c>
      <c r="O69" s="21">
        <v>911368.05</v>
      </c>
      <c r="P69" s="21">
        <f t="shared" si="1"/>
        <v>1626318.94</v>
      </c>
      <c r="Q69" s="20">
        <f t="shared" si="2"/>
        <v>2102</v>
      </c>
      <c r="R69" s="21">
        <f t="shared" si="3"/>
        <v>2537686.99</v>
      </c>
      <c r="S69" s="20">
        <f t="shared" si="4"/>
        <v>98.0410447761194</v>
      </c>
      <c r="T69" s="20">
        <f t="shared" si="5"/>
        <v>0</v>
      </c>
      <c r="U69" s="20">
        <f t="shared" si="6"/>
        <v>0</v>
      </c>
      <c r="V69" s="85"/>
      <c r="W69" s="85"/>
      <c r="X69" s="61"/>
      <c r="Y69" s="61"/>
      <c r="Z69" s="12"/>
      <c r="AA69" s="12"/>
    </row>
    <row r="70" spans="1:27" s="11" customFormat="1" ht="11.25" customHeight="1">
      <c r="A70" s="11">
        <v>52</v>
      </c>
      <c r="B70" s="19">
        <v>4090901</v>
      </c>
      <c r="C70" s="1" t="s">
        <v>92</v>
      </c>
      <c r="D70" s="17">
        <v>1000</v>
      </c>
      <c r="E70" s="34">
        <v>1126440</v>
      </c>
      <c r="F70" s="20">
        <v>80</v>
      </c>
      <c r="G70" s="13">
        <v>180</v>
      </c>
      <c r="H70" s="20">
        <v>94</v>
      </c>
      <c r="I70" s="20">
        <v>159</v>
      </c>
      <c r="J70" s="58">
        <v>186693.03</v>
      </c>
      <c r="K70" s="20">
        <v>288</v>
      </c>
      <c r="L70" s="20">
        <f t="shared" si="0"/>
        <v>253</v>
      </c>
      <c r="M70" s="21">
        <v>110371.98</v>
      </c>
      <c r="N70" s="20">
        <v>132</v>
      </c>
      <c r="O70" s="21">
        <v>154990.44</v>
      </c>
      <c r="P70" s="21">
        <f t="shared" si="1"/>
        <v>297065.01</v>
      </c>
      <c r="Q70" s="20">
        <f t="shared" si="2"/>
        <v>385</v>
      </c>
      <c r="R70" s="21">
        <f t="shared" si="3"/>
        <v>452055.45</v>
      </c>
      <c r="S70" s="20">
        <f t="shared" si="4"/>
        <v>133.68055555555557</v>
      </c>
      <c r="T70" s="20">
        <f t="shared" si="5"/>
        <v>0</v>
      </c>
      <c r="U70" s="20">
        <f t="shared" si="6"/>
        <v>0</v>
      </c>
      <c r="V70" s="85"/>
      <c r="W70" s="85"/>
      <c r="X70" s="61"/>
      <c r="Y70" s="61"/>
      <c r="Z70" s="12"/>
      <c r="AA70" s="12"/>
    </row>
    <row r="71" spans="1:27" s="11" customFormat="1" ht="15">
      <c r="A71" s="11">
        <v>53</v>
      </c>
      <c r="B71" s="19">
        <v>2070101</v>
      </c>
      <c r="C71" s="1" t="s">
        <v>18</v>
      </c>
      <c r="D71" s="17">
        <v>1200</v>
      </c>
      <c r="E71" s="34">
        <v>1588956</v>
      </c>
      <c r="F71" s="36">
        <v>0</v>
      </c>
      <c r="G71" s="13">
        <v>0</v>
      </c>
      <c r="H71" s="20"/>
      <c r="I71" s="20"/>
      <c r="J71" s="58"/>
      <c r="K71" s="20">
        <v>80</v>
      </c>
      <c r="L71" s="20">
        <f t="shared" si="0"/>
        <v>0</v>
      </c>
      <c r="M71" s="21"/>
      <c r="N71" s="20">
        <v>107</v>
      </c>
      <c r="O71" s="21">
        <v>147540.16</v>
      </c>
      <c r="P71" s="21">
        <f t="shared" si="1"/>
        <v>0</v>
      </c>
      <c r="Q71" s="20">
        <f t="shared" si="2"/>
        <v>107</v>
      </c>
      <c r="R71" s="21">
        <f t="shared" si="3"/>
        <v>147540.16</v>
      </c>
      <c r="S71" s="20">
        <f t="shared" si="4"/>
        <v>133.75</v>
      </c>
      <c r="T71" s="20">
        <f t="shared" si="5"/>
        <v>26</v>
      </c>
      <c r="U71" s="20">
        <f t="shared" si="6"/>
        <v>8598.46</v>
      </c>
      <c r="V71" s="85">
        <v>26</v>
      </c>
      <c r="W71" s="85">
        <v>8598.46</v>
      </c>
      <c r="X71" s="61"/>
      <c r="Y71" s="61"/>
      <c r="Z71" s="90">
        <v>14</v>
      </c>
      <c r="AA71" s="90">
        <v>14</v>
      </c>
    </row>
    <row r="72" spans="1:27" s="11" customFormat="1" ht="15">
      <c r="A72" s="11">
        <v>54</v>
      </c>
      <c r="B72" s="19">
        <v>2080101</v>
      </c>
      <c r="C72" s="1" t="s">
        <v>19</v>
      </c>
      <c r="D72" s="17">
        <v>1500</v>
      </c>
      <c r="E72" s="33">
        <v>1810830</v>
      </c>
      <c r="F72" s="36">
        <v>77</v>
      </c>
      <c r="G72" s="13">
        <v>188</v>
      </c>
      <c r="H72" s="20">
        <v>76</v>
      </c>
      <c r="I72" s="20">
        <v>121</v>
      </c>
      <c r="J72" s="58">
        <v>152245.83</v>
      </c>
      <c r="K72" s="20">
        <v>303</v>
      </c>
      <c r="L72" s="20">
        <f t="shared" si="0"/>
        <v>197</v>
      </c>
      <c r="M72" s="21">
        <v>95625.48</v>
      </c>
      <c r="N72" s="20">
        <v>122</v>
      </c>
      <c r="O72" s="21">
        <v>153504.06</v>
      </c>
      <c r="P72" s="21">
        <f t="shared" si="1"/>
        <v>247871.31</v>
      </c>
      <c r="Q72" s="20">
        <f t="shared" si="2"/>
        <v>319</v>
      </c>
      <c r="R72" s="21">
        <f t="shared" si="3"/>
        <v>401375.37</v>
      </c>
      <c r="S72" s="20">
        <f t="shared" si="4"/>
        <v>105.28052805280528</v>
      </c>
      <c r="T72" s="20">
        <f t="shared" si="5"/>
        <v>37</v>
      </c>
      <c r="U72" s="20">
        <f t="shared" si="6"/>
        <v>11028.59</v>
      </c>
      <c r="V72" s="85">
        <v>37</v>
      </c>
      <c r="W72" s="85">
        <v>11028.59</v>
      </c>
      <c r="X72" s="61"/>
      <c r="Y72" s="61"/>
      <c r="Z72" s="90">
        <v>97</v>
      </c>
      <c r="AA72" s="90">
        <v>97</v>
      </c>
    </row>
    <row r="73" spans="1:27" s="11" customFormat="1" ht="15">
      <c r="A73" s="11">
        <v>55</v>
      </c>
      <c r="B73" s="19">
        <v>2090101</v>
      </c>
      <c r="C73" s="1" t="s">
        <v>20</v>
      </c>
      <c r="D73" s="17">
        <v>2300</v>
      </c>
      <c r="E73" s="34">
        <v>2718485</v>
      </c>
      <c r="F73" s="36">
        <v>128</v>
      </c>
      <c r="G73" s="13">
        <v>347</v>
      </c>
      <c r="H73" s="20">
        <v>135</v>
      </c>
      <c r="I73" s="20">
        <v>219</v>
      </c>
      <c r="J73" s="58">
        <v>269558.34</v>
      </c>
      <c r="K73" s="20">
        <v>589</v>
      </c>
      <c r="L73" s="20">
        <f t="shared" si="0"/>
        <v>354</v>
      </c>
      <c r="M73" s="21">
        <v>166166.1</v>
      </c>
      <c r="N73" s="20">
        <v>238</v>
      </c>
      <c r="O73" s="21">
        <v>292944.68</v>
      </c>
      <c r="P73" s="21">
        <f t="shared" si="1"/>
        <v>435724.44000000006</v>
      </c>
      <c r="Q73" s="20">
        <f t="shared" si="2"/>
        <v>592</v>
      </c>
      <c r="R73" s="21">
        <f t="shared" si="3"/>
        <v>728669.1200000001</v>
      </c>
      <c r="S73" s="20">
        <f t="shared" si="4"/>
        <v>100.50933786078097</v>
      </c>
      <c r="T73" s="20">
        <f t="shared" si="5"/>
        <v>99</v>
      </c>
      <c r="U73" s="20">
        <f t="shared" si="6"/>
        <v>28466.46</v>
      </c>
      <c r="V73" s="85">
        <v>99</v>
      </c>
      <c r="W73" s="85">
        <v>28466.46</v>
      </c>
      <c r="X73" s="61"/>
      <c r="Y73" s="61"/>
      <c r="Z73" s="90">
        <v>242</v>
      </c>
      <c r="AA73" s="90">
        <v>90</v>
      </c>
    </row>
    <row r="74" spans="1:27" s="11" customFormat="1" ht="15">
      <c r="A74" s="11">
        <v>56</v>
      </c>
      <c r="B74" s="19">
        <v>2120101</v>
      </c>
      <c r="C74" s="1" t="s">
        <v>21</v>
      </c>
      <c r="D74" s="17">
        <v>2700</v>
      </c>
      <c r="E74" s="34">
        <v>3656799</v>
      </c>
      <c r="F74" s="36">
        <v>51</v>
      </c>
      <c r="G74" s="13">
        <v>450</v>
      </c>
      <c r="H74" s="20">
        <v>51</v>
      </c>
      <c r="I74" s="20">
        <v>226</v>
      </c>
      <c r="J74" s="58">
        <v>318989.96</v>
      </c>
      <c r="K74" s="20">
        <v>675</v>
      </c>
      <c r="L74" s="20">
        <f aca="true" t="shared" si="7" ref="L74:L117">H74+I74</f>
        <v>277</v>
      </c>
      <c r="M74" s="21">
        <v>75331.1</v>
      </c>
      <c r="N74" s="20">
        <v>237</v>
      </c>
      <c r="O74" s="21">
        <v>334516.02</v>
      </c>
      <c r="P74" s="21">
        <f aca="true" t="shared" si="8" ref="P74:P117">J74+M74</f>
        <v>394321.06000000006</v>
      </c>
      <c r="Q74" s="20">
        <f aca="true" t="shared" si="9" ref="Q74:Q118">L74+N74</f>
        <v>514</v>
      </c>
      <c r="R74" s="21">
        <f aca="true" t="shared" si="10" ref="R74:R118">O74+P74</f>
        <v>728837.0800000001</v>
      </c>
      <c r="S74" s="20">
        <f aca="true" t="shared" si="11" ref="S74:S118">Q74/K74*100</f>
        <v>76.14814814814815</v>
      </c>
      <c r="T74" s="20">
        <f aca="true" t="shared" si="12" ref="T74:T118">V74+X74</f>
        <v>0</v>
      </c>
      <c r="U74" s="20">
        <f aca="true" t="shared" si="13" ref="U74:U118">W74+Y74</f>
        <v>0</v>
      </c>
      <c r="V74" s="85"/>
      <c r="W74" s="85"/>
      <c r="X74" s="61"/>
      <c r="Y74" s="61"/>
      <c r="Z74" s="90">
        <v>6</v>
      </c>
      <c r="AA74" s="90">
        <v>6</v>
      </c>
    </row>
    <row r="75" spans="1:27" s="11" customFormat="1" ht="15">
      <c r="A75" s="11">
        <v>57</v>
      </c>
      <c r="B75" s="19">
        <v>2130101</v>
      </c>
      <c r="C75" s="1" t="s">
        <v>22</v>
      </c>
      <c r="D75" s="17">
        <v>2000</v>
      </c>
      <c r="E75" s="34">
        <v>2497980</v>
      </c>
      <c r="F75" s="36">
        <v>100</v>
      </c>
      <c r="G75" s="13">
        <v>300</v>
      </c>
      <c r="H75" s="20">
        <v>107</v>
      </c>
      <c r="I75" s="20">
        <v>234</v>
      </c>
      <c r="J75" s="58">
        <v>304309.98</v>
      </c>
      <c r="K75" s="20">
        <v>500</v>
      </c>
      <c r="L75" s="20">
        <f t="shared" si="7"/>
        <v>341</v>
      </c>
      <c r="M75" s="21">
        <v>139150.29</v>
      </c>
      <c r="N75" s="20">
        <v>217</v>
      </c>
      <c r="O75" s="21">
        <v>282201.99</v>
      </c>
      <c r="P75" s="21">
        <f t="shared" si="8"/>
        <v>443460.27</v>
      </c>
      <c r="Q75" s="20">
        <f t="shared" si="9"/>
        <v>558</v>
      </c>
      <c r="R75" s="21">
        <f t="shared" si="10"/>
        <v>725662.26</v>
      </c>
      <c r="S75" s="20">
        <f t="shared" si="11"/>
        <v>111.60000000000001</v>
      </c>
      <c r="T75" s="20">
        <f t="shared" si="12"/>
        <v>3</v>
      </c>
      <c r="U75" s="20">
        <f t="shared" si="13"/>
        <v>884.7</v>
      </c>
      <c r="V75" s="85">
        <v>3</v>
      </c>
      <c r="W75" s="85">
        <v>884.7</v>
      </c>
      <c r="X75" s="61"/>
      <c r="Y75" s="61"/>
      <c r="Z75" s="90">
        <v>60</v>
      </c>
      <c r="AA75" s="90">
        <v>0</v>
      </c>
    </row>
    <row r="76" spans="1:27" s="11" customFormat="1" ht="15">
      <c r="A76" s="11">
        <v>58</v>
      </c>
      <c r="B76" s="19">
        <v>2150101</v>
      </c>
      <c r="C76" s="1" t="s">
        <v>23</v>
      </c>
      <c r="D76" s="17">
        <v>2800</v>
      </c>
      <c r="E76" s="34">
        <v>3339252</v>
      </c>
      <c r="F76" s="36">
        <v>0</v>
      </c>
      <c r="G76" s="13">
        <v>280</v>
      </c>
      <c r="H76" s="20"/>
      <c r="I76" s="20">
        <v>309</v>
      </c>
      <c r="J76" s="58">
        <v>383910.87</v>
      </c>
      <c r="K76" s="20">
        <v>560</v>
      </c>
      <c r="L76" s="20">
        <f t="shared" si="7"/>
        <v>309</v>
      </c>
      <c r="M76" s="21"/>
      <c r="N76" s="20">
        <v>270</v>
      </c>
      <c r="O76" s="21">
        <v>335456.1</v>
      </c>
      <c r="P76" s="21">
        <f t="shared" si="8"/>
        <v>383910.87</v>
      </c>
      <c r="Q76" s="20">
        <f t="shared" si="9"/>
        <v>579</v>
      </c>
      <c r="R76" s="21">
        <f t="shared" si="10"/>
        <v>719366.97</v>
      </c>
      <c r="S76" s="20">
        <f t="shared" si="11"/>
        <v>103.39285714285715</v>
      </c>
      <c r="T76" s="20">
        <f t="shared" si="12"/>
        <v>0</v>
      </c>
      <c r="U76" s="20">
        <f t="shared" si="13"/>
        <v>0</v>
      </c>
      <c r="V76" s="85"/>
      <c r="W76" s="85"/>
      <c r="X76" s="61"/>
      <c r="Y76" s="61"/>
      <c r="Z76" s="90">
        <v>76</v>
      </c>
      <c r="AA76" s="90">
        <v>0</v>
      </c>
    </row>
    <row r="77" spans="1:27" s="11" customFormat="1" ht="15">
      <c r="A77" s="11">
        <v>59</v>
      </c>
      <c r="B77" s="19">
        <v>2170101</v>
      </c>
      <c r="C77" s="1" t="s">
        <v>24</v>
      </c>
      <c r="D77" s="17">
        <v>1600</v>
      </c>
      <c r="E77" s="33">
        <v>1950320</v>
      </c>
      <c r="F77" s="28">
        <v>0</v>
      </c>
      <c r="G77" s="13">
        <v>0</v>
      </c>
      <c r="H77" s="20"/>
      <c r="I77" s="20"/>
      <c r="J77" s="58"/>
      <c r="K77" s="20">
        <v>200</v>
      </c>
      <c r="L77" s="20">
        <f t="shared" si="7"/>
        <v>0</v>
      </c>
      <c r="M77" s="21"/>
      <c r="N77" s="20">
        <v>64</v>
      </c>
      <c r="O77" s="21">
        <v>81248</v>
      </c>
      <c r="P77" s="21">
        <f t="shared" si="8"/>
        <v>0</v>
      </c>
      <c r="Q77" s="20">
        <f t="shared" si="9"/>
        <v>64</v>
      </c>
      <c r="R77" s="21">
        <f t="shared" si="10"/>
        <v>81248</v>
      </c>
      <c r="S77" s="20">
        <f t="shared" si="11"/>
        <v>32</v>
      </c>
      <c r="T77" s="20">
        <f t="shared" si="12"/>
        <v>6</v>
      </c>
      <c r="U77" s="20">
        <f t="shared" si="13"/>
        <v>3531.24</v>
      </c>
      <c r="V77" s="85">
        <v>6</v>
      </c>
      <c r="W77" s="85">
        <v>3531.24</v>
      </c>
      <c r="X77" s="61"/>
      <c r="Y77" s="61"/>
      <c r="Z77" s="90">
        <v>1</v>
      </c>
      <c r="AA77" s="90">
        <v>0</v>
      </c>
    </row>
    <row r="78" spans="1:27" s="11" customFormat="1" ht="12" customHeight="1">
      <c r="A78" s="11">
        <v>60</v>
      </c>
      <c r="B78" s="19">
        <v>2180101</v>
      </c>
      <c r="C78" s="7" t="s">
        <v>25</v>
      </c>
      <c r="D78" s="17">
        <v>5000</v>
      </c>
      <c r="E78" s="33">
        <v>5879050</v>
      </c>
      <c r="F78" s="36">
        <v>350</v>
      </c>
      <c r="G78" s="13">
        <v>815</v>
      </c>
      <c r="H78" s="20">
        <v>582</v>
      </c>
      <c r="I78" s="20">
        <v>133</v>
      </c>
      <c r="J78" s="58">
        <v>162948.94</v>
      </c>
      <c r="K78" s="20">
        <v>1280</v>
      </c>
      <c r="L78" s="20">
        <f t="shared" si="7"/>
        <v>715</v>
      </c>
      <c r="M78" s="21">
        <v>713054.76</v>
      </c>
      <c r="N78" s="20">
        <v>0</v>
      </c>
      <c r="O78" s="21"/>
      <c r="P78" s="21">
        <f t="shared" si="8"/>
        <v>876003.7</v>
      </c>
      <c r="Q78" s="20">
        <f t="shared" si="9"/>
        <v>715</v>
      </c>
      <c r="R78" s="21">
        <f t="shared" si="10"/>
        <v>876003.7</v>
      </c>
      <c r="S78" s="20">
        <f t="shared" si="11"/>
        <v>55.859375</v>
      </c>
      <c r="T78" s="20">
        <f t="shared" si="12"/>
        <v>0</v>
      </c>
      <c r="U78" s="20">
        <f t="shared" si="13"/>
        <v>0</v>
      </c>
      <c r="V78" s="85"/>
      <c r="W78" s="85"/>
      <c r="X78" s="61"/>
      <c r="Y78" s="61"/>
      <c r="Z78" s="90">
        <v>491</v>
      </c>
      <c r="AA78" s="90">
        <v>407</v>
      </c>
    </row>
    <row r="79" spans="1:27" s="11" customFormat="1" ht="13.5" customHeight="1">
      <c r="A79" s="11">
        <v>61</v>
      </c>
      <c r="B79" s="19">
        <v>2190101</v>
      </c>
      <c r="C79" s="1" t="s">
        <v>26</v>
      </c>
      <c r="D79" s="17">
        <v>3000</v>
      </c>
      <c r="E79" s="34">
        <v>3303060</v>
      </c>
      <c r="F79" s="36">
        <v>0</v>
      </c>
      <c r="G79" s="13">
        <v>0</v>
      </c>
      <c r="H79" s="20"/>
      <c r="I79" s="20">
        <v>636</v>
      </c>
      <c r="J79" s="58">
        <v>729422.04</v>
      </c>
      <c r="K79" s="20">
        <v>500</v>
      </c>
      <c r="L79" s="20">
        <f t="shared" si="7"/>
        <v>636</v>
      </c>
      <c r="M79" s="21"/>
      <c r="N79" s="20">
        <v>492</v>
      </c>
      <c r="O79" s="21">
        <v>564269.88</v>
      </c>
      <c r="P79" s="21">
        <f t="shared" si="8"/>
        <v>729422.04</v>
      </c>
      <c r="Q79" s="20">
        <f t="shared" si="9"/>
        <v>1128</v>
      </c>
      <c r="R79" s="21">
        <f t="shared" si="10"/>
        <v>1293691.92</v>
      </c>
      <c r="S79" s="20">
        <f t="shared" si="11"/>
        <v>225.59999999999997</v>
      </c>
      <c r="T79" s="20">
        <f t="shared" si="12"/>
        <v>137</v>
      </c>
      <c r="U79" s="20">
        <f t="shared" si="13"/>
        <v>39651.36</v>
      </c>
      <c r="V79" s="85">
        <v>137</v>
      </c>
      <c r="W79" s="85">
        <v>39651.36</v>
      </c>
      <c r="X79" s="61"/>
      <c r="Y79" s="61"/>
      <c r="Z79" s="90">
        <v>129</v>
      </c>
      <c r="AA79" s="90">
        <v>78</v>
      </c>
    </row>
    <row r="80" spans="1:27" s="11" customFormat="1" ht="15">
      <c r="A80" s="11">
        <v>62</v>
      </c>
      <c r="B80" s="19">
        <v>2220101</v>
      </c>
      <c r="C80" s="1" t="s">
        <v>27</v>
      </c>
      <c r="D80" s="17">
        <v>2700</v>
      </c>
      <c r="E80" s="30">
        <v>2877930</v>
      </c>
      <c r="F80" s="36">
        <v>190</v>
      </c>
      <c r="G80" s="13">
        <v>380</v>
      </c>
      <c r="H80" s="20">
        <v>177</v>
      </c>
      <c r="I80" s="20">
        <v>72</v>
      </c>
      <c r="J80" s="58">
        <v>79945.92</v>
      </c>
      <c r="K80" s="20">
        <v>630</v>
      </c>
      <c r="L80" s="20">
        <f t="shared" si="7"/>
        <v>249</v>
      </c>
      <c r="M80" s="21">
        <v>196533.72</v>
      </c>
      <c r="N80" s="20">
        <v>194</v>
      </c>
      <c r="O80" s="21">
        <v>215409.84</v>
      </c>
      <c r="P80" s="21">
        <f t="shared" si="8"/>
        <v>276479.64</v>
      </c>
      <c r="Q80" s="20">
        <f t="shared" si="9"/>
        <v>443</v>
      </c>
      <c r="R80" s="21">
        <f t="shared" si="10"/>
        <v>491889.48</v>
      </c>
      <c r="S80" s="20">
        <f t="shared" si="11"/>
        <v>70.31746031746032</v>
      </c>
      <c r="T80" s="20">
        <f t="shared" si="12"/>
        <v>0</v>
      </c>
      <c r="U80" s="20">
        <f t="shared" si="13"/>
        <v>0</v>
      </c>
      <c r="V80" s="85"/>
      <c r="W80" s="85"/>
      <c r="X80" s="61"/>
      <c r="Y80" s="61"/>
      <c r="Z80" s="90">
        <v>356</v>
      </c>
      <c r="AA80" s="90">
        <v>138</v>
      </c>
    </row>
    <row r="81" spans="1:27" s="11" customFormat="1" ht="15">
      <c r="A81" s="11">
        <v>63</v>
      </c>
      <c r="B81" s="19">
        <v>2230101</v>
      </c>
      <c r="C81" s="1" t="s">
        <v>28</v>
      </c>
      <c r="D81" s="17">
        <v>3300</v>
      </c>
      <c r="E81" s="30">
        <v>3918816</v>
      </c>
      <c r="F81" s="36">
        <v>302</v>
      </c>
      <c r="G81" s="13">
        <v>550</v>
      </c>
      <c r="H81" s="20">
        <v>302</v>
      </c>
      <c r="I81" s="20">
        <v>266</v>
      </c>
      <c r="J81" s="58">
        <v>329076.58</v>
      </c>
      <c r="K81" s="20">
        <v>825</v>
      </c>
      <c r="L81" s="20">
        <f t="shared" si="7"/>
        <v>568</v>
      </c>
      <c r="M81" s="21">
        <v>373613.26</v>
      </c>
      <c r="N81" s="20">
        <v>189</v>
      </c>
      <c r="O81" s="21">
        <v>233817.57</v>
      </c>
      <c r="P81" s="21">
        <f t="shared" si="8"/>
        <v>702689.8400000001</v>
      </c>
      <c r="Q81" s="20">
        <f t="shared" si="9"/>
        <v>757</v>
      </c>
      <c r="R81" s="21">
        <f t="shared" si="10"/>
        <v>936507.4100000001</v>
      </c>
      <c r="S81" s="20">
        <f t="shared" si="11"/>
        <v>91.75757575757576</v>
      </c>
      <c r="T81" s="20">
        <f t="shared" si="12"/>
        <v>0</v>
      </c>
      <c r="U81" s="20">
        <f t="shared" si="13"/>
        <v>0</v>
      </c>
      <c r="V81" s="85"/>
      <c r="W81" s="85"/>
      <c r="X81" s="61"/>
      <c r="Y81" s="61"/>
      <c r="Z81" s="90">
        <v>22</v>
      </c>
      <c r="AA81" s="90">
        <v>0</v>
      </c>
    </row>
    <row r="82" spans="1:27" s="11" customFormat="1" ht="15">
      <c r="A82" s="11">
        <v>64</v>
      </c>
      <c r="B82" s="19">
        <v>2240101</v>
      </c>
      <c r="C82" s="1" t="s">
        <v>29</v>
      </c>
      <c r="D82" s="17">
        <v>2400</v>
      </c>
      <c r="E82" s="33">
        <v>2781192</v>
      </c>
      <c r="F82" s="36">
        <v>25</v>
      </c>
      <c r="G82" s="13">
        <v>276</v>
      </c>
      <c r="H82" s="20">
        <v>25</v>
      </c>
      <c r="I82" s="20">
        <v>142</v>
      </c>
      <c r="J82" s="58">
        <v>171298.86</v>
      </c>
      <c r="K82" s="20">
        <v>512</v>
      </c>
      <c r="L82" s="20">
        <f t="shared" si="7"/>
        <v>167</v>
      </c>
      <c r="M82" s="21">
        <v>30158.25</v>
      </c>
      <c r="N82" s="20">
        <v>363</v>
      </c>
      <c r="O82" s="21">
        <v>437897.79</v>
      </c>
      <c r="P82" s="21">
        <f t="shared" si="8"/>
        <v>201457.11</v>
      </c>
      <c r="Q82" s="20">
        <f t="shared" si="9"/>
        <v>530</v>
      </c>
      <c r="R82" s="21">
        <f t="shared" si="10"/>
        <v>639354.8999999999</v>
      </c>
      <c r="S82" s="20">
        <f t="shared" si="11"/>
        <v>103.515625</v>
      </c>
      <c r="T82" s="20">
        <f t="shared" si="12"/>
        <v>52</v>
      </c>
      <c r="U82" s="20">
        <f t="shared" si="13"/>
        <v>14479.4</v>
      </c>
      <c r="V82" s="85">
        <v>52</v>
      </c>
      <c r="W82" s="85">
        <v>14479.4</v>
      </c>
      <c r="X82" s="61"/>
      <c r="Y82" s="61"/>
      <c r="Z82" s="90">
        <v>33</v>
      </c>
      <c r="AA82" s="90">
        <v>20</v>
      </c>
    </row>
    <row r="83" spans="1:27" s="11" customFormat="1" ht="15">
      <c r="A83" s="11">
        <v>65</v>
      </c>
      <c r="B83" s="19">
        <v>2250101</v>
      </c>
      <c r="C83" s="1" t="s">
        <v>30</v>
      </c>
      <c r="D83" s="17">
        <v>3000</v>
      </c>
      <c r="E83" s="34">
        <v>3528450</v>
      </c>
      <c r="F83" s="36">
        <v>0</v>
      </c>
      <c r="G83" s="13">
        <v>300</v>
      </c>
      <c r="H83" s="20"/>
      <c r="I83" s="20">
        <v>327</v>
      </c>
      <c r="J83" s="58">
        <v>400669.83</v>
      </c>
      <c r="K83" s="20">
        <v>600</v>
      </c>
      <c r="L83" s="20">
        <f t="shared" si="7"/>
        <v>327</v>
      </c>
      <c r="M83" s="21"/>
      <c r="N83" s="20">
        <v>334</v>
      </c>
      <c r="O83" s="21">
        <v>409246.86</v>
      </c>
      <c r="P83" s="21">
        <f t="shared" si="8"/>
        <v>400669.83</v>
      </c>
      <c r="Q83" s="20">
        <f t="shared" si="9"/>
        <v>661</v>
      </c>
      <c r="R83" s="21">
        <f t="shared" si="10"/>
        <v>809916.69</v>
      </c>
      <c r="S83" s="20">
        <f t="shared" si="11"/>
        <v>110.16666666666666</v>
      </c>
      <c r="T83" s="20">
        <f t="shared" si="12"/>
        <v>3</v>
      </c>
      <c r="U83" s="20">
        <f t="shared" si="13"/>
        <v>709.59</v>
      </c>
      <c r="V83" s="85">
        <v>3</v>
      </c>
      <c r="W83" s="85">
        <v>709.59</v>
      </c>
      <c r="X83" s="61"/>
      <c r="Y83" s="61"/>
      <c r="Z83" s="90">
        <v>19</v>
      </c>
      <c r="AA83" s="90">
        <v>0</v>
      </c>
    </row>
    <row r="84" spans="1:27" s="11" customFormat="1" ht="15">
      <c r="A84" s="11">
        <v>66</v>
      </c>
      <c r="B84" s="19">
        <v>4220101</v>
      </c>
      <c r="C84" s="8" t="s">
        <v>31</v>
      </c>
      <c r="D84" s="17">
        <v>7500</v>
      </c>
      <c r="E84" s="30">
        <v>8946675</v>
      </c>
      <c r="F84" s="28">
        <v>625</v>
      </c>
      <c r="G84" s="13">
        <v>1250</v>
      </c>
      <c r="H84" s="20">
        <v>179</v>
      </c>
      <c r="I84" s="20">
        <v>497</v>
      </c>
      <c r="J84" s="58">
        <v>618103.99</v>
      </c>
      <c r="K84" s="20">
        <v>1875</v>
      </c>
      <c r="L84" s="20">
        <f t="shared" si="7"/>
        <v>676</v>
      </c>
      <c r="M84" s="21">
        <v>222616.93</v>
      </c>
      <c r="N84" s="20">
        <v>395</v>
      </c>
      <c r="O84" s="21">
        <v>491249.65</v>
      </c>
      <c r="P84" s="21">
        <f t="shared" si="8"/>
        <v>840720.9199999999</v>
      </c>
      <c r="Q84" s="20">
        <f t="shared" si="9"/>
        <v>1071</v>
      </c>
      <c r="R84" s="21">
        <f t="shared" si="10"/>
        <v>1331970.5699999998</v>
      </c>
      <c r="S84" s="20">
        <f t="shared" si="11"/>
        <v>57.120000000000005</v>
      </c>
      <c r="T84" s="20">
        <f t="shared" si="12"/>
        <v>0</v>
      </c>
      <c r="U84" s="20">
        <f t="shared" si="13"/>
        <v>0</v>
      </c>
      <c r="V84" s="85"/>
      <c r="W84" s="85"/>
      <c r="X84" s="61"/>
      <c r="Y84" s="61"/>
      <c r="Z84" s="90">
        <v>7</v>
      </c>
      <c r="AA84" s="90">
        <v>1</v>
      </c>
    </row>
    <row r="85" spans="1:27" s="11" customFormat="1" ht="15">
      <c r="A85" s="11">
        <v>67</v>
      </c>
      <c r="B85" s="19">
        <v>2270101</v>
      </c>
      <c r="C85" s="1" t="s">
        <v>32</v>
      </c>
      <c r="D85" s="17">
        <v>1300</v>
      </c>
      <c r="E85" s="33">
        <v>1638143</v>
      </c>
      <c r="F85" s="36"/>
      <c r="G85" s="13">
        <v>138</v>
      </c>
      <c r="H85" s="20"/>
      <c r="I85" s="20">
        <v>138</v>
      </c>
      <c r="J85" s="58">
        <v>181160.88</v>
      </c>
      <c r="K85" s="20">
        <v>292</v>
      </c>
      <c r="L85" s="20">
        <f t="shared" si="7"/>
        <v>138</v>
      </c>
      <c r="M85" s="21"/>
      <c r="N85" s="20">
        <v>150</v>
      </c>
      <c r="O85" s="21">
        <v>196914</v>
      </c>
      <c r="P85" s="21">
        <f t="shared" si="8"/>
        <v>181160.88</v>
      </c>
      <c r="Q85" s="20">
        <f t="shared" si="9"/>
        <v>288</v>
      </c>
      <c r="R85" s="21">
        <f t="shared" si="10"/>
        <v>378074.88</v>
      </c>
      <c r="S85" s="20">
        <f t="shared" si="11"/>
        <v>98.63013698630137</v>
      </c>
      <c r="T85" s="20">
        <f t="shared" si="12"/>
        <v>0</v>
      </c>
      <c r="U85" s="20">
        <f t="shared" si="13"/>
        <v>0</v>
      </c>
      <c r="V85" s="85"/>
      <c r="W85" s="85"/>
      <c r="X85" s="61"/>
      <c r="Y85" s="61"/>
      <c r="Z85" s="90">
        <v>152</v>
      </c>
      <c r="AA85" s="90">
        <v>34</v>
      </c>
    </row>
    <row r="86" spans="1:27" s="11" customFormat="1" ht="15">
      <c r="A86" s="11">
        <v>68</v>
      </c>
      <c r="B86" s="19">
        <v>2300101</v>
      </c>
      <c r="C86" s="1" t="s">
        <v>33</v>
      </c>
      <c r="D86" s="51">
        <v>3000</v>
      </c>
      <c r="E86" s="33">
        <v>3713310</v>
      </c>
      <c r="F86" s="36">
        <v>0</v>
      </c>
      <c r="G86" s="13">
        <v>277</v>
      </c>
      <c r="H86" s="20">
        <v>46</v>
      </c>
      <c r="I86" s="20">
        <v>54</v>
      </c>
      <c r="J86" s="58">
        <v>69657.3</v>
      </c>
      <c r="K86" s="20">
        <v>589</v>
      </c>
      <c r="L86" s="20">
        <f t="shared" si="7"/>
        <v>100</v>
      </c>
      <c r="M86" s="21">
        <v>59337.7</v>
      </c>
      <c r="N86" s="20">
        <v>199</v>
      </c>
      <c r="O86" s="21">
        <v>256700.05</v>
      </c>
      <c r="P86" s="21">
        <f t="shared" si="8"/>
        <v>128995</v>
      </c>
      <c r="Q86" s="20">
        <f t="shared" si="9"/>
        <v>299</v>
      </c>
      <c r="R86" s="21">
        <f t="shared" si="10"/>
        <v>385695.05</v>
      </c>
      <c r="S86" s="20">
        <f t="shared" si="11"/>
        <v>50.76400679117148</v>
      </c>
      <c r="T86" s="20">
        <f t="shared" si="12"/>
        <v>0</v>
      </c>
      <c r="U86" s="20">
        <f t="shared" si="13"/>
        <v>0</v>
      </c>
      <c r="V86" s="85"/>
      <c r="W86" s="85"/>
      <c r="X86" s="61"/>
      <c r="Y86" s="61"/>
      <c r="Z86" s="90">
        <v>25</v>
      </c>
      <c r="AA86" s="90">
        <v>0</v>
      </c>
    </row>
    <row r="87" spans="1:27" s="11" customFormat="1" ht="15">
      <c r="A87" s="11">
        <v>69</v>
      </c>
      <c r="B87" s="19">
        <v>2310101</v>
      </c>
      <c r="C87" s="1" t="s">
        <v>34</v>
      </c>
      <c r="D87" s="51">
        <v>4000</v>
      </c>
      <c r="E87" s="33">
        <v>4498760</v>
      </c>
      <c r="F87" s="36">
        <v>0</v>
      </c>
      <c r="G87" s="13">
        <v>396</v>
      </c>
      <c r="H87" s="20">
        <v>21</v>
      </c>
      <c r="I87" s="20">
        <v>208</v>
      </c>
      <c r="J87" s="58">
        <v>243669.92</v>
      </c>
      <c r="K87" s="20">
        <v>792</v>
      </c>
      <c r="L87" s="20">
        <f t="shared" si="7"/>
        <v>229</v>
      </c>
      <c r="M87" s="21">
        <v>24601.29</v>
      </c>
      <c r="N87" s="20">
        <v>308</v>
      </c>
      <c r="O87" s="21">
        <v>360818.92</v>
      </c>
      <c r="P87" s="21">
        <f t="shared" si="8"/>
        <v>268271.21</v>
      </c>
      <c r="Q87" s="20">
        <f t="shared" si="9"/>
        <v>537</v>
      </c>
      <c r="R87" s="21">
        <f t="shared" si="10"/>
        <v>629090.13</v>
      </c>
      <c r="S87" s="20">
        <f t="shared" si="11"/>
        <v>67.8030303030303</v>
      </c>
      <c r="T87" s="20">
        <f t="shared" si="12"/>
        <v>29</v>
      </c>
      <c r="U87" s="20">
        <f t="shared" si="13"/>
        <v>7838.7</v>
      </c>
      <c r="V87" s="85">
        <v>29</v>
      </c>
      <c r="W87" s="85">
        <v>7838.7</v>
      </c>
      <c r="X87" s="61"/>
      <c r="Y87" s="61"/>
      <c r="Z87" s="90">
        <v>33</v>
      </c>
      <c r="AA87" s="90">
        <v>32</v>
      </c>
    </row>
    <row r="88" spans="1:27" s="11" customFormat="1" ht="15">
      <c r="A88" s="11">
        <v>70</v>
      </c>
      <c r="B88" s="19">
        <v>4240101</v>
      </c>
      <c r="C88" s="1" t="s">
        <v>35</v>
      </c>
      <c r="D88" s="51">
        <v>6700</v>
      </c>
      <c r="E88" s="30">
        <v>7625404</v>
      </c>
      <c r="F88" s="28">
        <v>525</v>
      </c>
      <c r="G88" s="13">
        <v>1050</v>
      </c>
      <c r="H88" s="20">
        <v>802</v>
      </c>
      <c r="I88" s="20">
        <v>509</v>
      </c>
      <c r="J88" s="58">
        <v>603719.81</v>
      </c>
      <c r="K88" s="20">
        <v>1575</v>
      </c>
      <c r="L88" s="20">
        <f t="shared" si="7"/>
        <v>1311</v>
      </c>
      <c r="M88" s="21">
        <v>951679.14</v>
      </c>
      <c r="N88" s="20">
        <v>682</v>
      </c>
      <c r="O88" s="21">
        <v>808913.38</v>
      </c>
      <c r="P88" s="21">
        <f t="shared" si="8"/>
        <v>1555398.9500000002</v>
      </c>
      <c r="Q88" s="20">
        <f t="shared" si="9"/>
        <v>1993</v>
      </c>
      <c r="R88" s="21">
        <f t="shared" si="10"/>
        <v>2364312.33</v>
      </c>
      <c r="S88" s="20">
        <f t="shared" si="11"/>
        <v>126.53968253968253</v>
      </c>
      <c r="T88" s="20">
        <f t="shared" si="12"/>
        <v>0</v>
      </c>
      <c r="U88" s="20">
        <f t="shared" si="13"/>
        <v>0</v>
      </c>
      <c r="V88" s="85"/>
      <c r="W88" s="85"/>
      <c r="X88" s="61"/>
      <c r="Y88" s="61"/>
      <c r="Z88" s="90">
        <v>77</v>
      </c>
      <c r="AA88" s="90">
        <v>0</v>
      </c>
    </row>
    <row r="89" spans="1:27" s="11" customFormat="1" ht="15">
      <c r="A89" s="11">
        <v>71</v>
      </c>
      <c r="B89" s="19">
        <v>2330101</v>
      </c>
      <c r="C89" s="1" t="s">
        <v>36</v>
      </c>
      <c r="D89" s="51">
        <v>1200</v>
      </c>
      <c r="E89" s="34">
        <v>1444392</v>
      </c>
      <c r="F89" s="36">
        <v>0</v>
      </c>
      <c r="G89" s="13">
        <v>120</v>
      </c>
      <c r="H89" s="20"/>
      <c r="I89" s="20">
        <v>116</v>
      </c>
      <c r="J89" s="58">
        <v>145324.8</v>
      </c>
      <c r="K89" s="20">
        <v>240</v>
      </c>
      <c r="L89" s="20">
        <f t="shared" si="7"/>
        <v>116</v>
      </c>
      <c r="M89" s="21"/>
      <c r="N89" s="20">
        <v>120</v>
      </c>
      <c r="O89" s="21">
        <v>150336</v>
      </c>
      <c r="P89" s="21">
        <f t="shared" si="8"/>
        <v>145324.8</v>
      </c>
      <c r="Q89" s="20">
        <f t="shared" si="9"/>
        <v>236</v>
      </c>
      <c r="R89" s="21">
        <f t="shared" si="10"/>
        <v>295660.8</v>
      </c>
      <c r="S89" s="20">
        <f t="shared" si="11"/>
        <v>98.33333333333333</v>
      </c>
      <c r="T89" s="20">
        <f t="shared" si="12"/>
        <v>0</v>
      </c>
      <c r="U89" s="20">
        <f t="shared" si="13"/>
        <v>0</v>
      </c>
      <c r="V89" s="85"/>
      <c r="W89" s="85"/>
      <c r="X89" s="61"/>
      <c r="Y89" s="61"/>
      <c r="Z89" s="90">
        <v>54</v>
      </c>
      <c r="AA89" s="90">
        <v>54</v>
      </c>
    </row>
    <row r="90" spans="1:27" s="11" customFormat="1" ht="15">
      <c r="A90" s="11">
        <v>72</v>
      </c>
      <c r="B90" s="19">
        <v>2340101</v>
      </c>
      <c r="C90" s="1" t="s">
        <v>37</v>
      </c>
      <c r="D90" s="51">
        <v>3500</v>
      </c>
      <c r="E90" s="34">
        <v>4195800</v>
      </c>
      <c r="F90" s="36">
        <v>0</v>
      </c>
      <c r="G90" s="13">
        <v>350</v>
      </c>
      <c r="H90" s="20"/>
      <c r="I90" s="20">
        <v>356</v>
      </c>
      <c r="J90" s="58">
        <v>444932.36</v>
      </c>
      <c r="K90" s="20">
        <v>700</v>
      </c>
      <c r="L90" s="20">
        <f t="shared" si="7"/>
        <v>356</v>
      </c>
      <c r="M90" s="21"/>
      <c r="N90" s="20">
        <v>361</v>
      </c>
      <c r="O90" s="21">
        <v>451181.41</v>
      </c>
      <c r="P90" s="21">
        <f t="shared" si="8"/>
        <v>444932.36</v>
      </c>
      <c r="Q90" s="20">
        <f t="shared" si="9"/>
        <v>717</v>
      </c>
      <c r="R90" s="21">
        <f t="shared" si="10"/>
        <v>896113.77</v>
      </c>
      <c r="S90" s="20">
        <f t="shared" si="11"/>
        <v>102.42857142857143</v>
      </c>
      <c r="T90" s="20">
        <f t="shared" si="12"/>
        <v>127</v>
      </c>
      <c r="U90" s="20">
        <f t="shared" si="13"/>
        <v>34503.99</v>
      </c>
      <c r="V90" s="85">
        <v>127</v>
      </c>
      <c r="W90" s="85">
        <v>34503.99</v>
      </c>
      <c r="X90" s="61"/>
      <c r="Y90" s="61"/>
      <c r="Z90" s="90">
        <v>61</v>
      </c>
      <c r="AA90" s="90">
        <v>17</v>
      </c>
    </row>
    <row r="91" spans="1:27" s="11" customFormat="1" ht="15">
      <c r="A91" s="11">
        <v>73</v>
      </c>
      <c r="B91" s="19">
        <v>2350101</v>
      </c>
      <c r="C91" s="1" t="s">
        <v>38</v>
      </c>
      <c r="D91" s="51">
        <v>3500</v>
      </c>
      <c r="E91" s="33">
        <v>3895185</v>
      </c>
      <c r="F91" s="36">
        <v>267</v>
      </c>
      <c r="G91" s="13">
        <v>568</v>
      </c>
      <c r="H91" s="20">
        <v>291</v>
      </c>
      <c r="I91" s="20">
        <v>211</v>
      </c>
      <c r="J91" s="58">
        <v>244650.28</v>
      </c>
      <c r="K91" s="20">
        <v>874</v>
      </c>
      <c r="L91" s="20">
        <f t="shared" si="7"/>
        <v>502</v>
      </c>
      <c r="M91" s="21">
        <v>337408.68</v>
      </c>
      <c r="N91" s="20">
        <v>369</v>
      </c>
      <c r="O91" s="21">
        <v>427848.12</v>
      </c>
      <c r="P91" s="21">
        <f t="shared" si="8"/>
        <v>582058.96</v>
      </c>
      <c r="Q91" s="20">
        <f t="shared" si="9"/>
        <v>871</v>
      </c>
      <c r="R91" s="21">
        <f t="shared" si="10"/>
        <v>1009907.08</v>
      </c>
      <c r="S91" s="20">
        <f t="shared" si="11"/>
        <v>99.65675057208237</v>
      </c>
      <c r="T91" s="20">
        <f t="shared" si="12"/>
        <v>98</v>
      </c>
      <c r="U91" s="20">
        <f t="shared" si="13"/>
        <v>26091.52</v>
      </c>
      <c r="V91" s="85">
        <v>98</v>
      </c>
      <c r="W91" s="85">
        <v>26091.52</v>
      </c>
      <c r="X91" s="61"/>
      <c r="Y91" s="61"/>
      <c r="Z91" s="90">
        <v>189</v>
      </c>
      <c r="AA91" s="90">
        <v>182</v>
      </c>
    </row>
    <row r="92" spans="1:27" s="11" customFormat="1" ht="15">
      <c r="A92" s="11">
        <v>74</v>
      </c>
      <c r="B92" s="19">
        <v>2360101</v>
      </c>
      <c r="C92" s="1" t="s">
        <v>39</v>
      </c>
      <c r="D92" s="51">
        <v>8000</v>
      </c>
      <c r="E92" s="33">
        <v>9209680</v>
      </c>
      <c r="F92" s="36">
        <v>100</v>
      </c>
      <c r="G92" s="13">
        <v>890</v>
      </c>
      <c r="H92" s="20">
        <v>179</v>
      </c>
      <c r="I92" s="20">
        <v>387</v>
      </c>
      <c r="J92" s="58">
        <v>463811.76</v>
      </c>
      <c r="K92" s="20">
        <v>1680</v>
      </c>
      <c r="L92" s="20">
        <f t="shared" si="7"/>
        <v>566</v>
      </c>
      <c r="M92" s="21">
        <v>214527.92</v>
      </c>
      <c r="N92" s="20">
        <v>1027</v>
      </c>
      <c r="O92" s="21">
        <v>1230838.96</v>
      </c>
      <c r="P92" s="21">
        <f t="shared" si="8"/>
        <v>678339.68</v>
      </c>
      <c r="Q92" s="20">
        <f t="shared" si="9"/>
        <v>1593</v>
      </c>
      <c r="R92" s="21">
        <f t="shared" si="10"/>
        <v>1909178.6400000001</v>
      </c>
      <c r="S92" s="20">
        <f t="shared" si="11"/>
        <v>94.82142857142857</v>
      </c>
      <c r="T92" s="20">
        <f t="shared" si="12"/>
        <v>201</v>
      </c>
      <c r="U92" s="20">
        <f t="shared" si="13"/>
        <v>62837.67</v>
      </c>
      <c r="V92" s="85">
        <v>201</v>
      </c>
      <c r="W92" s="85">
        <v>62837.67</v>
      </c>
      <c r="X92" s="61"/>
      <c r="Y92" s="61"/>
      <c r="Z92" s="90">
        <v>0</v>
      </c>
      <c r="AA92" s="90">
        <v>0</v>
      </c>
    </row>
    <row r="93" spans="1:27" s="11" customFormat="1" ht="15">
      <c r="A93" s="11">
        <v>75</v>
      </c>
      <c r="B93" s="19">
        <v>2400101</v>
      </c>
      <c r="C93" s="1" t="s">
        <v>40</v>
      </c>
      <c r="D93" s="51">
        <v>1700</v>
      </c>
      <c r="E93" s="34">
        <v>2315893</v>
      </c>
      <c r="F93" s="36">
        <v>52</v>
      </c>
      <c r="G93" s="13">
        <v>172</v>
      </c>
      <c r="H93" s="20">
        <v>69</v>
      </c>
      <c r="I93" s="20">
        <v>154</v>
      </c>
      <c r="J93" s="58">
        <v>218513.68</v>
      </c>
      <c r="K93" s="20">
        <v>348</v>
      </c>
      <c r="L93" s="20">
        <f t="shared" si="7"/>
        <v>223</v>
      </c>
      <c r="M93" s="21">
        <v>97905.48</v>
      </c>
      <c r="N93" s="20">
        <v>110</v>
      </c>
      <c r="O93" s="21">
        <v>156081.2</v>
      </c>
      <c r="P93" s="21">
        <f t="shared" si="8"/>
        <v>316419.16</v>
      </c>
      <c r="Q93" s="20">
        <f t="shared" si="9"/>
        <v>333</v>
      </c>
      <c r="R93" s="21">
        <f t="shared" si="10"/>
        <v>472500.36</v>
      </c>
      <c r="S93" s="20">
        <f t="shared" si="11"/>
        <v>95.6896551724138</v>
      </c>
      <c r="T93" s="20">
        <f t="shared" si="12"/>
        <v>0</v>
      </c>
      <c r="U93" s="20">
        <f t="shared" si="13"/>
        <v>0</v>
      </c>
      <c r="V93" s="85"/>
      <c r="W93" s="85"/>
      <c r="X93" s="61"/>
      <c r="Y93" s="61"/>
      <c r="Z93" s="90">
        <v>64</v>
      </c>
      <c r="AA93" s="90">
        <v>34</v>
      </c>
    </row>
    <row r="94" spans="1:27" s="11" customFormat="1" ht="15">
      <c r="A94" s="11">
        <v>76</v>
      </c>
      <c r="B94" s="19">
        <v>2410101</v>
      </c>
      <c r="C94" s="1" t="s">
        <v>41</v>
      </c>
      <c r="D94" s="51">
        <v>6800</v>
      </c>
      <c r="E94" s="34">
        <v>8521624</v>
      </c>
      <c r="F94" s="36">
        <v>680</v>
      </c>
      <c r="G94" s="13">
        <v>1360</v>
      </c>
      <c r="H94" s="20">
        <v>345</v>
      </c>
      <c r="I94" s="20">
        <v>286</v>
      </c>
      <c r="J94" s="58">
        <v>373132.76</v>
      </c>
      <c r="K94" s="20">
        <v>2040</v>
      </c>
      <c r="L94" s="20">
        <f t="shared" si="7"/>
        <v>631</v>
      </c>
      <c r="M94" s="21">
        <v>450107.7</v>
      </c>
      <c r="N94" s="20">
        <v>654</v>
      </c>
      <c r="O94" s="21">
        <v>853247.64</v>
      </c>
      <c r="P94" s="21">
        <f t="shared" si="8"/>
        <v>823240.46</v>
      </c>
      <c r="Q94" s="20">
        <f t="shared" si="9"/>
        <v>1285</v>
      </c>
      <c r="R94" s="21">
        <f t="shared" si="10"/>
        <v>1676488.1</v>
      </c>
      <c r="S94" s="20">
        <f t="shared" si="11"/>
        <v>62.99019607843137</v>
      </c>
      <c r="T94" s="20">
        <f t="shared" si="12"/>
        <v>33</v>
      </c>
      <c r="U94" s="20">
        <f t="shared" si="13"/>
        <v>9962.04</v>
      </c>
      <c r="V94" s="85"/>
      <c r="W94" s="85"/>
      <c r="X94" s="61">
        <v>33</v>
      </c>
      <c r="Y94" s="61">
        <v>9962.04</v>
      </c>
      <c r="Z94" s="90">
        <v>262</v>
      </c>
      <c r="AA94" s="90">
        <v>33</v>
      </c>
    </row>
    <row r="95" spans="1:27" s="11" customFormat="1" ht="15">
      <c r="A95" s="11">
        <v>77</v>
      </c>
      <c r="B95" s="19">
        <v>2420101</v>
      </c>
      <c r="C95" s="1" t="s">
        <v>42</v>
      </c>
      <c r="D95" s="51">
        <v>3500</v>
      </c>
      <c r="E95" s="34">
        <v>3980550</v>
      </c>
      <c r="F95" s="36">
        <v>400</v>
      </c>
      <c r="G95" s="13">
        <v>750</v>
      </c>
      <c r="H95" s="20">
        <v>163</v>
      </c>
      <c r="I95" s="20">
        <v>342</v>
      </c>
      <c r="J95" s="58">
        <v>404883.54</v>
      </c>
      <c r="K95" s="20">
        <v>900</v>
      </c>
      <c r="L95" s="20">
        <f t="shared" si="7"/>
        <v>505</v>
      </c>
      <c r="M95" s="21">
        <v>192970.81</v>
      </c>
      <c r="N95" s="20">
        <v>410</v>
      </c>
      <c r="O95" s="21">
        <v>485386.7</v>
      </c>
      <c r="P95" s="21">
        <f t="shared" si="8"/>
        <v>597854.35</v>
      </c>
      <c r="Q95" s="20">
        <f t="shared" si="9"/>
        <v>915</v>
      </c>
      <c r="R95" s="21">
        <f t="shared" si="10"/>
        <v>1083241.05</v>
      </c>
      <c r="S95" s="20">
        <f t="shared" si="11"/>
        <v>101.66666666666666</v>
      </c>
      <c r="T95" s="20">
        <f t="shared" si="12"/>
        <v>0</v>
      </c>
      <c r="U95" s="20">
        <f t="shared" si="13"/>
        <v>0</v>
      </c>
      <c r="V95" s="85"/>
      <c r="W95" s="85"/>
      <c r="X95" s="61"/>
      <c r="Y95" s="61"/>
      <c r="Z95" s="90">
        <v>211</v>
      </c>
      <c r="AA95" s="90">
        <v>187</v>
      </c>
    </row>
    <row r="96" spans="1:27" s="11" customFormat="1" ht="15">
      <c r="A96" s="11">
        <v>78</v>
      </c>
      <c r="B96" s="19">
        <v>2440101</v>
      </c>
      <c r="C96" s="1" t="s">
        <v>43</v>
      </c>
      <c r="D96" s="51">
        <v>2900</v>
      </c>
      <c r="E96" s="33">
        <v>3273317</v>
      </c>
      <c r="F96" s="36">
        <v>0</v>
      </c>
      <c r="G96" s="13">
        <v>290</v>
      </c>
      <c r="H96" s="20"/>
      <c r="I96" s="20">
        <v>92</v>
      </c>
      <c r="J96" s="58">
        <v>108063.2</v>
      </c>
      <c r="K96" s="20">
        <v>580</v>
      </c>
      <c r="L96" s="20">
        <f t="shared" si="7"/>
        <v>92</v>
      </c>
      <c r="M96" s="21"/>
      <c r="N96" s="20">
        <v>441</v>
      </c>
      <c r="O96" s="21">
        <v>517998.6</v>
      </c>
      <c r="P96" s="21">
        <f t="shared" si="8"/>
        <v>108063.2</v>
      </c>
      <c r="Q96" s="20">
        <f t="shared" si="9"/>
        <v>533</v>
      </c>
      <c r="R96" s="21">
        <f t="shared" si="10"/>
        <v>626061.7999999999</v>
      </c>
      <c r="S96" s="20">
        <f t="shared" si="11"/>
        <v>91.89655172413794</v>
      </c>
      <c r="T96" s="20">
        <f t="shared" si="12"/>
        <v>0</v>
      </c>
      <c r="U96" s="20">
        <f t="shared" si="13"/>
        <v>0</v>
      </c>
      <c r="V96" s="85"/>
      <c r="W96" s="85"/>
      <c r="X96" s="61"/>
      <c r="Y96" s="61"/>
      <c r="Z96" s="90">
        <v>0</v>
      </c>
      <c r="AA96" s="90">
        <v>0</v>
      </c>
    </row>
    <row r="97" spans="1:27" s="11" customFormat="1" ht="15">
      <c r="A97" s="11">
        <v>79</v>
      </c>
      <c r="B97" s="19">
        <v>2450101</v>
      </c>
      <c r="C97" s="1" t="s">
        <v>44</v>
      </c>
      <c r="D97" s="51">
        <v>3200</v>
      </c>
      <c r="E97" s="34">
        <v>3833440</v>
      </c>
      <c r="F97" s="36">
        <v>0</v>
      </c>
      <c r="G97" s="13">
        <v>400</v>
      </c>
      <c r="H97" s="20"/>
      <c r="I97" s="20">
        <v>152</v>
      </c>
      <c r="J97" s="58">
        <v>189699.04</v>
      </c>
      <c r="K97" s="20">
        <v>800</v>
      </c>
      <c r="L97" s="20">
        <f t="shared" si="7"/>
        <v>152</v>
      </c>
      <c r="M97" s="21"/>
      <c r="N97" s="20">
        <v>434</v>
      </c>
      <c r="O97" s="21">
        <v>541640.68</v>
      </c>
      <c r="P97" s="21">
        <f t="shared" si="8"/>
        <v>189699.04</v>
      </c>
      <c r="Q97" s="20">
        <f t="shared" si="9"/>
        <v>586</v>
      </c>
      <c r="R97" s="21">
        <f t="shared" si="10"/>
        <v>731339.7200000001</v>
      </c>
      <c r="S97" s="20">
        <f t="shared" si="11"/>
        <v>73.25</v>
      </c>
      <c r="T97" s="20">
        <f t="shared" si="12"/>
        <v>124</v>
      </c>
      <c r="U97" s="20">
        <f t="shared" si="13"/>
        <v>41667.57</v>
      </c>
      <c r="V97" s="85">
        <v>124</v>
      </c>
      <c r="W97" s="85">
        <v>41667.57</v>
      </c>
      <c r="X97" s="61"/>
      <c r="Y97" s="61"/>
      <c r="Z97" s="90">
        <v>257</v>
      </c>
      <c r="AA97" s="90">
        <v>0</v>
      </c>
    </row>
    <row r="98" spans="1:27" s="11" customFormat="1" ht="15">
      <c r="A98" s="11">
        <v>80</v>
      </c>
      <c r="B98" s="19">
        <v>2470101</v>
      </c>
      <c r="C98" s="1" t="s">
        <v>45</v>
      </c>
      <c r="D98" s="51">
        <v>1700</v>
      </c>
      <c r="E98" s="33">
        <v>1943576</v>
      </c>
      <c r="F98" s="36">
        <v>0</v>
      </c>
      <c r="G98" s="13">
        <v>170</v>
      </c>
      <c r="H98" s="20"/>
      <c r="I98" s="20">
        <v>171</v>
      </c>
      <c r="J98" s="58">
        <v>203623.38</v>
      </c>
      <c r="K98" s="20">
        <v>340</v>
      </c>
      <c r="L98" s="20">
        <f t="shared" si="7"/>
        <v>171</v>
      </c>
      <c r="M98" s="21"/>
      <c r="N98" s="20">
        <v>207</v>
      </c>
      <c r="O98" s="21">
        <v>246491.46</v>
      </c>
      <c r="P98" s="21">
        <f t="shared" si="8"/>
        <v>203623.38</v>
      </c>
      <c r="Q98" s="20">
        <f t="shared" si="9"/>
        <v>378</v>
      </c>
      <c r="R98" s="21">
        <f t="shared" si="10"/>
        <v>450114.83999999997</v>
      </c>
      <c r="S98" s="20">
        <f t="shared" si="11"/>
        <v>111.1764705882353</v>
      </c>
      <c r="T98" s="20">
        <f t="shared" si="12"/>
        <v>2</v>
      </c>
      <c r="U98" s="20">
        <f t="shared" si="13"/>
        <v>609.76</v>
      </c>
      <c r="V98" s="85">
        <v>2</v>
      </c>
      <c r="W98" s="85">
        <v>609.76</v>
      </c>
      <c r="X98" s="61"/>
      <c r="Y98" s="61"/>
      <c r="Z98" s="90">
        <v>10</v>
      </c>
      <c r="AA98" s="90">
        <v>10</v>
      </c>
    </row>
    <row r="99" spans="1:27" s="11" customFormat="1" ht="15">
      <c r="A99" s="11">
        <v>81</v>
      </c>
      <c r="B99" s="19">
        <v>2480101</v>
      </c>
      <c r="C99" s="1" t="s">
        <v>46</v>
      </c>
      <c r="D99" s="51">
        <v>2000</v>
      </c>
      <c r="E99" s="34">
        <v>2677840</v>
      </c>
      <c r="F99" s="36">
        <v>0</v>
      </c>
      <c r="G99" s="13">
        <v>200</v>
      </c>
      <c r="H99" s="20"/>
      <c r="I99" s="20">
        <v>157</v>
      </c>
      <c r="J99" s="58">
        <v>219027.56</v>
      </c>
      <c r="K99" s="20">
        <v>400</v>
      </c>
      <c r="L99" s="20">
        <f t="shared" si="7"/>
        <v>157</v>
      </c>
      <c r="M99" s="21"/>
      <c r="N99" s="20">
        <v>151</v>
      </c>
      <c r="O99" s="21">
        <v>210657.08</v>
      </c>
      <c r="P99" s="21">
        <f t="shared" si="8"/>
        <v>219027.56</v>
      </c>
      <c r="Q99" s="20">
        <f t="shared" si="9"/>
        <v>308</v>
      </c>
      <c r="R99" s="21">
        <f t="shared" si="10"/>
        <v>429684.64</v>
      </c>
      <c r="S99" s="20">
        <f t="shared" si="11"/>
        <v>77</v>
      </c>
      <c r="T99" s="20">
        <f t="shared" si="12"/>
        <v>18</v>
      </c>
      <c r="U99" s="20">
        <f t="shared" si="13"/>
        <v>5773.75</v>
      </c>
      <c r="V99" s="85">
        <v>18</v>
      </c>
      <c r="W99" s="85">
        <v>5773.75</v>
      </c>
      <c r="X99" s="61"/>
      <c r="Y99" s="61"/>
      <c r="Z99" s="90">
        <v>98</v>
      </c>
      <c r="AA99" s="90">
        <v>0</v>
      </c>
    </row>
    <row r="100" spans="1:27" s="11" customFormat="1" ht="15">
      <c r="A100" s="11">
        <v>82</v>
      </c>
      <c r="B100" s="19">
        <v>4330101</v>
      </c>
      <c r="C100" s="1" t="s">
        <v>47</v>
      </c>
      <c r="D100" s="51">
        <v>9700</v>
      </c>
      <c r="E100" s="33">
        <v>10319248</v>
      </c>
      <c r="F100" s="28">
        <v>658</v>
      </c>
      <c r="G100" s="13">
        <v>1487</v>
      </c>
      <c r="H100" s="20">
        <v>632</v>
      </c>
      <c r="I100" s="20">
        <v>613</v>
      </c>
      <c r="J100" s="58">
        <v>679099.79</v>
      </c>
      <c r="K100" s="20">
        <v>2402</v>
      </c>
      <c r="L100" s="20">
        <f t="shared" si="7"/>
        <v>1245</v>
      </c>
      <c r="M100" s="21">
        <v>700148.56</v>
      </c>
      <c r="N100" s="20">
        <v>893</v>
      </c>
      <c r="O100" s="21">
        <v>989292.19</v>
      </c>
      <c r="P100" s="21">
        <f t="shared" si="8"/>
        <v>1379248.35</v>
      </c>
      <c r="Q100" s="20">
        <f t="shared" si="9"/>
        <v>2138</v>
      </c>
      <c r="R100" s="21">
        <f t="shared" si="10"/>
        <v>2368540.54</v>
      </c>
      <c r="S100" s="20">
        <f t="shared" si="11"/>
        <v>89.00915903413822</v>
      </c>
      <c r="T100" s="20">
        <f t="shared" si="12"/>
        <v>133</v>
      </c>
      <c r="U100" s="20">
        <f t="shared" si="13"/>
        <v>30900.3</v>
      </c>
      <c r="V100" s="85">
        <v>133</v>
      </c>
      <c r="W100" s="85">
        <v>30900.3</v>
      </c>
      <c r="X100" s="61"/>
      <c r="Y100" s="61"/>
      <c r="Z100" s="90">
        <v>360</v>
      </c>
      <c r="AA100" s="90">
        <v>146</v>
      </c>
    </row>
    <row r="101" spans="1:27" s="11" customFormat="1" ht="15">
      <c r="A101" s="11">
        <v>83</v>
      </c>
      <c r="B101" s="19">
        <v>2510101</v>
      </c>
      <c r="C101" s="1" t="s">
        <v>48</v>
      </c>
      <c r="D101" s="51">
        <v>4700</v>
      </c>
      <c r="E101" s="33">
        <v>5677741</v>
      </c>
      <c r="F101" s="36">
        <v>0</v>
      </c>
      <c r="G101" s="13">
        <v>470</v>
      </c>
      <c r="H101" s="20"/>
      <c r="I101" s="20">
        <v>516</v>
      </c>
      <c r="J101" s="58">
        <v>649060.92</v>
      </c>
      <c r="K101" s="20">
        <v>940</v>
      </c>
      <c r="L101" s="20">
        <f t="shared" si="7"/>
        <v>516</v>
      </c>
      <c r="M101" s="21"/>
      <c r="N101" s="20">
        <v>488</v>
      </c>
      <c r="O101" s="21">
        <v>613840.56</v>
      </c>
      <c r="P101" s="21">
        <f t="shared" si="8"/>
        <v>649060.92</v>
      </c>
      <c r="Q101" s="20">
        <f t="shared" si="9"/>
        <v>1004</v>
      </c>
      <c r="R101" s="21">
        <f t="shared" si="10"/>
        <v>1262901.48</v>
      </c>
      <c r="S101" s="20">
        <f t="shared" si="11"/>
        <v>106.80851063829789</v>
      </c>
      <c r="T101" s="20">
        <f t="shared" si="12"/>
        <v>0</v>
      </c>
      <c r="U101" s="20">
        <f t="shared" si="13"/>
        <v>0</v>
      </c>
      <c r="V101" s="85"/>
      <c r="W101" s="85"/>
      <c r="X101" s="61"/>
      <c r="Y101" s="61"/>
      <c r="Z101" s="90">
        <v>0</v>
      </c>
      <c r="AA101" s="90">
        <v>0</v>
      </c>
    </row>
    <row r="102" spans="1:27" s="11" customFormat="1" ht="15">
      <c r="A102" s="11">
        <v>84</v>
      </c>
      <c r="B102" s="19">
        <v>2520101</v>
      </c>
      <c r="C102" s="1" t="s">
        <v>49</v>
      </c>
      <c r="D102" s="51">
        <v>600</v>
      </c>
      <c r="E102" s="34">
        <v>835074</v>
      </c>
      <c r="F102" s="36">
        <v>30</v>
      </c>
      <c r="G102" s="13">
        <v>90</v>
      </c>
      <c r="H102" s="20">
        <v>30</v>
      </c>
      <c r="I102" s="20">
        <v>60</v>
      </c>
      <c r="J102" s="58">
        <v>86932.8</v>
      </c>
      <c r="K102" s="20">
        <v>150</v>
      </c>
      <c r="L102" s="20">
        <f t="shared" si="7"/>
        <v>90</v>
      </c>
      <c r="M102" s="21">
        <v>43466.4</v>
      </c>
      <c r="N102" s="20">
        <v>60</v>
      </c>
      <c r="O102" s="21">
        <v>86932.8</v>
      </c>
      <c r="P102" s="21">
        <f t="shared" si="8"/>
        <v>130399.20000000001</v>
      </c>
      <c r="Q102" s="20">
        <f t="shared" si="9"/>
        <v>150</v>
      </c>
      <c r="R102" s="21">
        <f t="shared" si="10"/>
        <v>217332</v>
      </c>
      <c r="S102" s="20">
        <f t="shared" si="11"/>
        <v>100</v>
      </c>
      <c r="T102" s="20">
        <f t="shared" si="12"/>
        <v>0</v>
      </c>
      <c r="U102" s="20">
        <f t="shared" si="13"/>
        <v>0</v>
      </c>
      <c r="V102" s="85"/>
      <c r="W102" s="85"/>
      <c r="X102" s="61"/>
      <c r="Y102" s="61"/>
      <c r="Z102" s="90">
        <v>11</v>
      </c>
      <c r="AA102" s="90">
        <v>0</v>
      </c>
    </row>
    <row r="103" spans="2:27" s="11" customFormat="1" ht="25.5" customHeight="1" hidden="1">
      <c r="B103" s="149" t="s">
        <v>96</v>
      </c>
      <c r="C103" s="179" t="s">
        <v>0</v>
      </c>
      <c r="D103" s="52"/>
      <c r="E103" s="30"/>
      <c r="F103" s="36"/>
      <c r="G103" s="13"/>
      <c r="H103" s="20"/>
      <c r="I103" s="20"/>
      <c r="J103" s="58"/>
      <c r="K103" s="20"/>
      <c r="L103" s="20">
        <f t="shared" si="7"/>
        <v>0</v>
      </c>
      <c r="M103" s="21"/>
      <c r="N103" s="20"/>
      <c r="O103" s="21"/>
      <c r="P103" s="21">
        <f t="shared" si="8"/>
        <v>0</v>
      </c>
      <c r="Q103" s="20">
        <f t="shared" si="9"/>
        <v>0</v>
      </c>
      <c r="R103" s="21">
        <f t="shared" si="10"/>
        <v>0</v>
      </c>
      <c r="S103" s="20" t="e">
        <f t="shared" si="11"/>
        <v>#DIV/0!</v>
      </c>
      <c r="T103" s="20">
        <f t="shared" si="12"/>
        <v>0</v>
      </c>
      <c r="U103" s="20">
        <f t="shared" si="13"/>
        <v>0</v>
      </c>
      <c r="V103" s="85"/>
      <c r="W103" s="85"/>
      <c r="X103" s="61"/>
      <c r="Y103" s="61"/>
      <c r="Z103" s="90"/>
      <c r="AA103" s="90"/>
    </row>
    <row r="104" spans="2:27" s="11" customFormat="1" ht="72" customHeight="1" hidden="1">
      <c r="B104" s="149"/>
      <c r="C104" s="179"/>
      <c r="D104" s="52"/>
      <c r="E104" s="30"/>
      <c r="F104" s="20"/>
      <c r="G104" s="13"/>
      <c r="H104" s="20"/>
      <c r="I104" s="20"/>
      <c r="J104" s="58"/>
      <c r="K104" s="20"/>
      <c r="L104" s="20">
        <f t="shared" si="7"/>
        <v>0</v>
      </c>
      <c r="M104" s="21"/>
      <c r="N104" s="20"/>
      <c r="O104" s="21"/>
      <c r="P104" s="21">
        <f t="shared" si="8"/>
        <v>0</v>
      </c>
      <c r="Q104" s="20">
        <f t="shared" si="9"/>
        <v>0</v>
      </c>
      <c r="R104" s="21">
        <f t="shared" si="10"/>
        <v>0</v>
      </c>
      <c r="S104" s="20" t="e">
        <f t="shared" si="11"/>
        <v>#DIV/0!</v>
      </c>
      <c r="T104" s="20">
        <f t="shared" si="12"/>
        <v>0</v>
      </c>
      <c r="U104" s="20">
        <f t="shared" si="13"/>
        <v>0</v>
      </c>
      <c r="V104" s="85"/>
      <c r="W104" s="85"/>
      <c r="X104" s="61"/>
      <c r="Y104" s="61"/>
      <c r="Z104" s="90"/>
      <c r="AA104" s="90"/>
    </row>
    <row r="105" spans="1:27" s="11" customFormat="1" ht="15">
      <c r="A105" s="11">
        <v>85</v>
      </c>
      <c r="B105" s="19">
        <v>2530101</v>
      </c>
      <c r="C105" s="1" t="s">
        <v>50</v>
      </c>
      <c r="D105" s="51">
        <v>2700</v>
      </c>
      <c r="E105" s="33">
        <v>3041496</v>
      </c>
      <c r="F105" s="36">
        <v>328</v>
      </c>
      <c r="G105" s="13">
        <v>546</v>
      </c>
      <c r="H105" s="20">
        <v>89</v>
      </c>
      <c r="I105" s="20">
        <v>183</v>
      </c>
      <c r="J105" s="58">
        <v>214624.23</v>
      </c>
      <c r="K105" s="20">
        <v>764</v>
      </c>
      <c r="L105" s="20">
        <f t="shared" si="7"/>
        <v>272</v>
      </c>
      <c r="M105" s="21">
        <v>104380.09</v>
      </c>
      <c r="N105" s="20">
        <v>287</v>
      </c>
      <c r="O105" s="21">
        <v>336596.47</v>
      </c>
      <c r="P105" s="21">
        <f t="shared" si="8"/>
        <v>319004.32</v>
      </c>
      <c r="Q105" s="20">
        <f t="shared" si="9"/>
        <v>559</v>
      </c>
      <c r="R105" s="21">
        <f t="shared" si="10"/>
        <v>655600.79</v>
      </c>
      <c r="S105" s="20">
        <f t="shared" si="11"/>
        <v>73.1675392670157</v>
      </c>
      <c r="T105" s="20">
        <f t="shared" si="12"/>
        <v>7</v>
      </c>
      <c r="U105" s="20">
        <f t="shared" si="13"/>
        <v>3080.06</v>
      </c>
      <c r="V105" s="85">
        <v>7</v>
      </c>
      <c r="W105" s="85">
        <v>3080.06</v>
      </c>
      <c r="X105" s="61"/>
      <c r="Y105" s="61"/>
      <c r="Z105" s="90">
        <v>51</v>
      </c>
      <c r="AA105" s="90">
        <v>34</v>
      </c>
    </row>
    <row r="106" spans="1:27" s="11" customFormat="1" ht="15">
      <c r="A106" s="11">
        <v>86</v>
      </c>
      <c r="B106" s="19">
        <v>2540101</v>
      </c>
      <c r="C106" s="1" t="s">
        <v>51</v>
      </c>
      <c r="D106" s="17">
        <v>3500</v>
      </c>
      <c r="E106" s="34">
        <v>3953600</v>
      </c>
      <c r="F106" s="36">
        <v>0</v>
      </c>
      <c r="G106" s="13">
        <v>0</v>
      </c>
      <c r="H106" s="20"/>
      <c r="I106" s="20">
        <v>0</v>
      </c>
      <c r="J106" s="58"/>
      <c r="K106" s="20">
        <v>350</v>
      </c>
      <c r="L106" s="20">
        <f t="shared" si="7"/>
        <v>0</v>
      </c>
      <c r="M106" s="21"/>
      <c r="N106" s="20">
        <v>370</v>
      </c>
      <c r="O106" s="21">
        <v>435268</v>
      </c>
      <c r="P106" s="21">
        <f t="shared" si="8"/>
        <v>0</v>
      </c>
      <c r="Q106" s="20">
        <f t="shared" si="9"/>
        <v>370</v>
      </c>
      <c r="R106" s="21">
        <f t="shared" si="10"/>
        <v>435268</v>
      </c>
      <c r="S106" s="20">
        <f t="shared" si="11"/>
        <v>105.71428571428572</v>
      </c>
      <c r="T106" s="20">
        <f t="shared" si="12"/>
        <v>45</v>
      </c>
      <c r="U106" s="20">
        <f t="shared" si="13"/>
        <v>12510.9</v>
      </c>
      <c r="V106" s="85">
        <v>45</v>
      </c>
      <c r="W106" s="85">
        <v>12510.9</v>
      </c>
      <c r="X106" s="61"/>
      <c r="Y106" s="61"/>
      <c r="Z106" s="90">
        <v>0</v>
      </c>
      <c r="AA106" s="90">
        <v>0</v>
      </c>
    </row>
    <row r="107" spans="2:27" s="11" customFormat="1" ht="15" hidden="1">
      <c r="B107" s="19"/>
      <c r="C107" s="1"/>
      <c r="D107" s="17"/>
      <c r="E107" s="30"/>
      <c r="F107" s="36"/>
      <c r="G107" s="13"/>
      <c r="H107" s="20"/>
      <c r="I107" s="20"/>
      <c r="J107" s="58"/>
      <c r="K107" s="20"/>
      <c r="L107" s="20">
        <f t="shared" si="7"/>
        <v>0</v>
      </c>
      <c r="M107" s="21"/>
      <c r="N107" s="20"/>
      <c r="O107" s="21"/>
      <c r="P107" s="21">
        <f t="shared" si="8"/>
        <v>0</v>
      </c>
      <c r="Q107" s="20">
        <f t="shared" si="9"/>
        <v>0</v>
      </c>
      <c r="R107" s="21">
        <f t="shared" si="10"/>
        <v>0</v>
      </c>
      <c r="S107" s="20" t="e">
        <f t="shared" si="11"/>
        <v>#DIV/0!</v>
      </c>
      <c r="T107" s="20">
        <f t="shared" si="12"/>
        <v>0</v>
      </c>
      <c r="U107" s="20">
        <f t="shared" si="13"/>
        <v>0</v>
      </c>
      <c r="V107" s="85"/>
      <c r="W107" s="85"/>
      <c r="X107" s="61"/>
      <c r="Y107" s="61"/>
      <c r="Z107" s="90"/>
      <c r="AA107" s="90"/>
    </row>
    <row r="108" spans="1:27" s="11" customFormat="1" ht="15">
      <c r="A108" s="11">
        <v>87</v>
      </c>
      <c r="B108" s="19">
        <v>2550101</v>
      </c>
      <c r="C108" s="1" t="s">
        <v>52</v>
      </c>
      <c r="D108" s="17">
        <v>3000</v>
      </c>
      <c r="E108" s="33">
        <v>3071850</v>
      </c>
      <c r="F108" s="36">
        <v>363</v>
      </c>
      <c r="G108" s="13">
        <v>726</v>
      </c>
      <c r="H108" s="20">
        <v>180</v>
      </c>
      <c r="I108" s="20">
        <v>372</v>
      </c>
      <c r="J108" s="58">
        <v>396663.6</v>
      </c>
      <c r="K108" s="20">
        <v>1089</v>
      </c>
      <c r="L108" s="20">
        <f t="shared" si="7"/>
        <v>552</v>
      </c>
      <c r="M108" s="21">
        <v>191934</v>
      </c>
      <c r="N108" s="20">
        <v>359</v>
      </c>
      <c r="O108" s="21">
        <v>382801.7</v>
      </c>
      <c r="P108" s="21">
        <f t="shared" si="8"/>
        <v>588597.6</v>
      </c>
      <c r="Q108" s="20">
        <f t="shared" si="9"/>
        <v>911</v>
      </c>
      <c r="R108" s="21">
        <f t="shared" si="10"/>
        <v>971399.3</v>
      </c>
      <c r="S108" s="20">
        <f t="shared" si="11"/>
        <v>83.65472910927456</v>
      </c>
      <c r="T108" s="20">
        <f t="shared" si="12"/>
        <v>53</v>
      </c>
      <c r="U108" s="20">
        <f t="shared" si="13"/>
        <v>13117.5</v>
      </c>
      <c r="V108" s="85">
        <v>53</v>
      </c>
      <c r="W108" s="85">
        <v>13117.5</v>
      </c>
      <c r="X108" s="61"/>
      <c r="Y108" s="61"/>
      <c r="Z108" s="90">
        <v>146</v>
      </c>
      <c r="AA108" s="90">
        <v>116</v>
      </c>
    </row>
    <row r="109" spans="1:27" s="11" customFormat="1" ht="15">
      <c r="A109" s="11">
        <v>88</v>
      </c>
      <c r="B109" s="19">
        <v>2560101</v>
      </c>
      <c r="C109" s="1" t="s">
        <v>53</v>
      </c>
      <c r="D109" s="17">
        <v>3000</v>
      </c>
      <c r="E109" s="33">
        <v>3267960</v>
      </c>
      <c r="F109" s="36">
        <v>0</v>
      </c>
      <c r="G109" s="13">
        <v>263</v>
      </c>
      <c r="H109" s="20"/>
      <c r="I109" s="20">
        <v>275</v>
      </c>
      <c r="J109" s="58">
        <v>311597</v>
      </c>
      <c r="K109" s="20">
        <v>567</v>
      </c>
      <c r="L109" s="20">
        <f t="shared" si="7"/>
        <v>275</v>
      </c>
      <c r="M109" s="21"/>
      <c r="N109" s="20">
        <v>311</v>
      </c>
      <c r="O109" s="21">
        <v>352387.88</v>
      </c>
      <c r="P109" s="21">
        <f t="shared" si="8"/>
        <v>311597</v>
      </c>
      <c r="Q109" s="20">
        <f t="shared" si="9"/>
        <v>586</v>
      </c>
      <c r="R109" s="21">
        <f t="shared" si="10"/>
        <v>663984.88</v>
      </c>
      <c r="S109" s="20">
        <f t="shared" si="11"/>
        <v>103.35097001763668</v>
      </c>
      <c r="T109" s="20">
        <f t="shared" si="12"/>
        <v>79</v>
      </c>
      <c r="U109" s="20">
        <f t="shared" si="13"/>
        <v>21165.68</v>
      </c>
      <c r="V109" s="85">
        <v>79</v>
      </c>
      <c r="W109" s="85">
        <v>21165.68</v>
      </c>
      <c r="X109" s="61"/>
      <c r="Y109" s="61"/>
      <c r="Z109" s="90">
        <v>54</v>
      </c>
      <c r="AA109" s="90">
        <v>54</v>
      </c>
    </row>
    <row r="110" spans="1:27" s="11" customFormat="1" ht="15">
      <c r="A110" s="11">
        <v>89</v>
      </c>
      <c r="B110" s="19">
        <v>2570101</v>
      </c>
      <c r="C110" s="1" t="s">
        <v>54</v>
      </c>
      <c r="D110" s="17">
        <v>3000</v>
      </c>
      <c r="E110" s="33">
        <v>3523380</v>
      </c>
      <c r="F110" s="36">
        <v>0</v>
      </c>
      <c r="G110" s="13">
        <v>300</v>
      </c>
      <c r="H110" s="20"/>
      <c r="I110" s="20">
        <v>291</v>
      </c>
      <c r="J110" s="58">
        <v>355863.9</v>
      </c>
      <c r="K110" s="20">
        <v>600</v>
      </c>
      <c r="L110" s="20">
        <f t="shared" si="7"/>
        <v>291</v>
      </c>
      <c r="M110" s="21"/>
      <c r="N110" s="20">
        <v>297</v>
      </c>
      <c r="O110" s="21">
        <v>363201.3</v>
      </c>
      <c r="P110" s="21">
        <f t="shared" si="8"/>
        <v>355863.9</v>
      </c>
      <c r="Q110" s="20">
        <f t="shared" si="9"/>
        <v>588</v>
      </c>
      <c r="R110" s="21">
        <f t="shared" si="10"/>
        <v>719065.2</v>
      </c>
      <c r="S110" s="20">
        <f t="shared" si="11"/>
        <v>98</v>
      </c>
      <c r="T110" s="20">
        <f t="shared" si="12"/>
        <v>5</v>
      </c>
      <c r="U110" s="20">
        <f t="shared" si="13"/>
        <v>1223.15</v>
      </c>
      <c r="V110" s="85">
        <v>5</v>
      </c>
      <c r="W110" s="85">
        <v>1223.15</v>
      </c>
      <c r="X110" s="61"/>
      <c r="Y110" s="61"/>
      <c r="Z110" s="90">
        <v>0</v>
      </c>
      <c r="AA110" s="90">
        <v>0</v>
      </c>
    </row>
    <row r="111" spans="1:27" s="11" customFormat="1" ht="15">
      <c r="A111" s="11">
        <v>90</v>
      </c>
      <c r="B111" s="19">
        <v>2580101</v>
      </c>
      <c r="C111" s="1" t="s">
        <v>55</v>
      </c>
      <c r="D111" s="17">
        <v>3300</v>
      </c>
      <c r="E111" s="34">
        <v>3704349</v>
      </c>
      <c r="F111" s="36">
        <v>330</v>
      </c>
      <c r="G111" s="13">
        <v>550</v>
      </c>
      <c r="H111" s="20">
        <v>330</v>
      </c>
      <c r="I111" s="20">
        <v>277</v>
      </c>
      <c r="J111" s="58">
        <v>323580.32</v>
      </c>
      <c r="K111" s="20">
        <v>825</v>
      </c>
      <c r="L111" s="20">
        <f t="shared" si="7"/>
        <v>607</v>
      </c>
      <c r="M111" s="21">
        <v>385492.8</v>
      </c>
      <c r="N111" s="20">
        <v>273</v>
      </c>
      <c r="O111" s="21">
        <v>318907.68</v>
      </c>
      <c r="P111" s="21">
        <f t="shared" si="8"/>
        <v>709073.12</v>
      </c>
      <c r="Q111" s="20">
        <f t="shared" si="9"/>
        <v>880</v>
      </c>
      <c r="R111" s="21">
        <f t="shared" si="10"/>
        <v>1027980.8</v>
      </c>
      <c r="S111" s="20">
        <f t="shared" si="11"/>
        <v>106.66666666666667</v>
      </c>
      <c r="T111" s="20">
        <f t="shared" si="12"/>
        <v>28</v>
      </c>
      <c r="U111" s="20">
        <f t="shared" si="13"/>
        <v>7486.1</v>
      </c>
      <c r="V111" s="85">
        <v>28</v>
      </c>
      <c r="W111" s="85">
        <v>7486.1</v>
      </c>
      <c r="X111" s="61"/>
      <c r="Y111" s="61"/>
      <c r="Z111" s="90">
        <v>140</v>
      </c>
      <c r="AA111" s="90">
        <v>99</v>
      </c>
    </row>
    <row r="112" spans="1:27" s="11" customFormat="1" ht="15">
      <c r="A112" s="11">
        <v>91</v>
      </c>
      <c r="B112" s="19">
        <v>2110101</v>
      </c>
      <c r="C112" s="1" t="s">
        <v>56</v>
      </c>
      <c r="D112" s="17">
        <v>2400</v>
      </c>
      <c r="E112" s="33">
        <v>2583552</v>
      </c>
      <c r="F112" s="36">
        <v>200</v>
      </c>
      <c r="G112" s="13">
        <v>429</v>
      </c>
      <c r="H112" s="20">
        <v>207</v>
      </c>
      <c r="I112" s="20">
        <v>169</v>
      </c>
      <c r="J112" s="58">
        <v>189320.56</v>
      </c>
      <c r="K112" s="20">
        <v>648</v>
      </c>
      <c r="L112" s="20">
        <f t="shared" si="7"/>
        <v>376</v>
      </c>
      <c r="M112" s="21">
        <v>231889.68</v>
      </c>
      <c r="N112" s="20">
        <v>150</v>
      </c>
      <c r="O112" s="21">
        <v>168036</v>
      </c>
      <c r="P112" s="21">
        <f t="shared" si="8"/>
        <v>421210.24</v>
      </c>
      <c r="Q112" s="20">
        <f t="shared" si="9"/>
        <v>526</v>
      </c>
      <c r="R112" s="21">
        <f t="shared" si="10"/>
        <v>589246.24</v>
      </c>
      <c r="S112" s="20">
        <f t="shared" si="11"/>
        <v>81.17283950617285</v>
      </c>
      <c r="T112" s="20">
        <f t="shared" si="12"/>
        <v>11</v>
      </c>
      <c r="U112" s="20">
        <f t="shared" si="13"/>
        <v>2836.79</v>
      </c>
      <c r="V112" s="85">
        <v>11</v>
      </c>
      <c r="W112" s="85">
        <v>2836.79</v>
      </c>
      <c r="X112" s="61"/>
      <c r="Y112" s="61"/>
      <c r="Z112" s="90">
        <v>134</v>
      </c>
      <c r="AA112" s="90">
        <v>112</v>
      </c>
    </row>
    <row r="113" spans="1:27" s="11" customFormat="1" ht="12.75" customHeight="1">
      <c r="A113" s="11">
        <v>92</v>
      </c>
      <c r="B113" s="19">
        <v>5612001</v>
      </c>
      <c r="C113" s="10" t="s">
        <v>107</v>
      </c>
      <c r="D113" s="23">
        <v>1000</v>
      </c>
      <c r="E113" s="30">
        <v>939790</v>
      </c>
      <c r="F113" s="28">
        <v>83</v>
      </c>
      <c r="G113" s="13">
        <v>166</v>
      </c>
      <c r="H113" s="20"/>
      <c r="I113" s="20">
        <v>105</v>
      </c>
      <c r="J113" s="58">
        <v>102609.15</v>
      </c>
      <c r="K113" s="20">
        <v>249</v>
      </c>
      <c r="L113" s="20">
        <f t="shared" si="7"/>
        <v>105</v>
      </c>
      <c r="M113" s="21"/>
      <c r="N113" s="20">
        <v>165</v>
      </c>
      <c r="O113" s="21">
        <v>161242.95</v>
      </c>
      <c r="P113" s="21">
        <f t="shared" si="8"/>
        <v>102609.15</v>
      </c>
      <c r="Q113" s="20">
        <f t="shared" si="9"/>
        <v>270</v>
      </c>
      <c r="R113" s="21">
        <f t="shared" si="10"/>
        <v>263852.1</v>
      </c>
      <c r="S113" s="20">
        <f t="shared" si="11"/>
        <v>108.43373493975903</v>
      </c>
      <c r="T113" s="20">
        <f t="shared" si="12"/>
        <v>3</v>
      </c>
      <c r="U113" s="20">
        <f t="shared" si="13"/>
        <v>1053</v>
      </c>
      <c r="V113" s="85">
        <v>3</v>
      </c>
      <c r="W113" s="85">
        <v>1053</v>
      </c>
      <c r="X113" s="61">
        <v>0</v>
      </c>
      <c r="Y113" s="61"/>
      <c r="Z113" s="90"/>
      <c r="AA113" s="90"/>
    </row>
    <row r="114" spans="1:27" s="11" customFormat="1" ht="12.75" customHeight="1">
      <c r="A114" s="11">
        <v>93</v>
      </c>
      <c r="B114" s="19">
        <v>5612701</v>
      </c>
      <c r="C114" s="10" t="s">
        <v>108</v>
      </c>
      <c r="D114" s="23">
        <v>900</v>
      </c>
      <c r="E114" s="30">
        <v>845811</v>
      </c>
      <c r="F114" s="28">
        <v>90</v>
      </c>
      <c r="G114" s="13">
        <v>225</v>
      </c>
      <c r="H114" s="20">
        <v>97</v>
      </c>
      <c r="I114" s="20">
        <v>114</v>
      </c>
      <c r="J114" s="58">
        <v>111404.22</v>
      </c>
      <c r="K114" s="20">
        <v>393</v>
      </c>
      <c r="L114" s="20">
        <f t="shared" si="7"/>
        <v>211</v>
      </c>
      <c r="M114" s="21">
        <v>94791.31</v>
      </c>
      <c r="N114" s="20">
        <v>167</v>
      </c>
      <c r="O114" s="21">
        <v>163197.41</v>
      </c>
      <c r="P114" s="21">
        <f t="shared" si="8"/>
        <v>206195.53</v>
      </c>
      <c r="Q114" s="20">
        <f t="shared" si="9"/>
        <v>378</v>
      </c>
      <c r="R114" s="21">
        <f t="shared" si="10"/>
        <v>369392.94</v>
      </c>
      <c r="S114" s="20">
        <f t="shared" si="11"/>
        <v>96.18320610687023</v>
      </c>
      <c r="T114" s="20">
        <f t="shared" si="12"/>
        <v>0</v>
      </c>
      <c r="U114" s="20">
        <f t="shared" si="13"/>
        <v>0</v>
      </c>
      <c r="V114" s="85"/>
      <c r="W114" s="85"/>
      <c r="X114" s="61"/>
      <c r="Y114" s="61"/>
      <c r="Z114" s="90"/>
      <c r="AA114" s="90"/>
    </row>
    <row r="115" spans="1:27" s="11" customFormat="1" ht="13.5" customHeight="1">
      <c r="A115" s="11">
        <v>94</v>
      </c>
      <c r="B115" s="19">
        <v>4014701</v>
      </c>
      <c r="C115" s="2" t="s">
        <v>105</v>
      </c>
      <c r="D115" s="23">
        <v>3000</v>
      </c>
      <c r="E115" s="30">
        <v>2440380</v>
      </c>
      <c r="F115" s="40">
        <v>264</v>
      </c>
      <c r="G115" s="13">
        <v>501</v>
      </c>
      <c r="H115" s="20">
        <v>244</v>
      </c>
      <c r="I115" s="20">
        <v>317</v>
      </c>
      <c r="J115" s="58">
        <v>267731.86</v>
      </c>
      <c r="K115" s="20">
        <v>750</v>
      </c>
      <c r="L115" s="20">
        <f t="shared" si="7"/>
        <v>561</v>
      </c>
      <c r="M115" s="21">
        <v>206077.52</v>
      </c>
      <c r="N115" s="20">
        <v>157</v>
      </c>
      <c r="O115" s="21">
        <v>132599.06</v>
      </c>
      <c r="P115" s="21">
        <f t="shared" si="8"/>
        <v>473809.38</v>
      </c>
      <c r="Q115" s="20">
        <f t="shared" si="9"/>
        <v>718</v>
      </c>
      <c r="R115" s="21">
        <f t="shared" si="10"/>
        <v>606408.44</v>
      </c>
      <c r="S115" s="20">
        <f t="shared" si="11"/>
        <v>95.73333333333333</v>
      </c>
      <c r="T115" s="20">
        <f t="shared" si="12"/>
        <v>0</v>
      </c>
      <c r="U115" s="20">
        <f t="shared" si="13"/>
        <v>0</v>
      </c>
      <c r="V115" s="85"/>
      <c r="W115" s="85"/>
      <c r="X115" s="61"/>
      <c r="Y115" s="61"/>
      <c r="Z115" s="90"/>
      <c r="AA115" s="90"/>
    </row>
    <row r="116" spans="2:27" s="11" customFormat="1" ht="15" hidden="1">
      <c r="B116" s="19">
        <v>4014702</v>
      </c>
      <c r="C116" s="10" t="s">
        <v>99</v>
      </c>
      <c r="D116" s="23"/>
      <c r="E116" s="30"/>
      <c r="F116" s="20"/>
      <c r="G116" s="13" t="e">
        <f>F116+#REF!</f>
        <v>#REF!</v>
      </c>
      <c r="H116" s="20"/>
      <c r="I116" s="20"/>
      <c r="J116" s="58"/>
      <c r="K116" s="20"/>
      <c r="L116" s="20">
        <f t="shared" si="7"/>
        <v>0</v>
      </c>
      <c r="M116" s="21"/>
      <c r="N116" s="20"/>
      <c r="O116" s="21"/>
      <c r="P116" s="21">
        <f t="shared" si="8"/>
        <v>0</v>
      </c>
      <c r="Q116" s="20">
        <f t="shared" si="9"/>
        <v>0</v>
      </c>
      <c r="R116" s="21">
        <f t="shared" si="10"/>
        <v>0</v>
      </c>
      <c r="S116" s="20" t="e">
        <f t="shared" si="11"/>
        <v>#DIV/0!</v>
      </c>
      <c r="T116" s="20">
        <f t="shared" si="12"/>
        <v>0</v>
      </c>
      <c r="U116" s="20">
        <f t="shared" si="13"/>
        <v>0</v>
      </c>
      <c r="V116" s="85"/>
      <c r="W116" s="85"/>
      <c r="X116" s="61"/>
      <c r="Y116" s="61"/>
      <c r="Z116" s="90"/>
      <c r="AA116" s="90"/>
    </row>
    <row r="117" spans="2:27" s="11" customFormat="1" ht="12" customHeight="1" hidden="1">
      <c r="B117" s="19">
        <v>4014703</v>
      </c>
      <c r="C117" s="1" t="s">
        <v>100</v>
      </c>
      <c r="D117" s="17"/>
      <c r="E117" s="30"/>
      <c r="F117" s="20"/>
      <c r="G117" s="13" t="e">
        <f>F117+#REF!</f>
        <v>#REF!</v>
      </c>
      <c r="H117" s="20"/>
      <c r="I117" s="20"/>
      <c r="J117" s="58"/>
      <c r="K117" s="20"/>
      <c r="L117" s="20">
        <f t="shared" si="7"/>
        <v>0</v>
      </c>
      <c r="M117" s="21"/>
      <c r="N117" s="20"/>
      <c r="O117" s="21"/>
      <c r="P117" s="21">
        <f t="shared" si="8"/>
        <v>0</v>
      </c>
      <c r="Q117" s="20">
        <f t="shared" si="9"/>
        <v>0</v>
      </c>
      <c r="R117" s="21">
        <f t="shared" si="10"/>
        <v>0</v>
      </c>
      <c r="S117" s="20" t="e">
        <f t="shared" si="11"/>
        <v>#DIV/0!</v>
      </c>
      <c r="T117" s="20">
        <f t="shared" si="12"/>
        <v>0</v>
      </c>
      <c r="U117" s="20">
        <f t="shared" si="13"/>
        <v>0</v>
      </c>
      <c r="V117" s="85"/>
      <c r="W117" s="85"/>
      <c r="X117" s="61"/>
      <c r="Y117" s="61"/>
      <c r="Z117" s="90"/>
      <c r="AA117" s="90"/>
    </row>
    <row r="118" spans="2:27" s="39" customFormat="1" ht="12.75">
      <c r="B118" s="26"/>
      <c r="C118" s="38" t="s">
        <v>57</v>
      </c>
      <c r="D118" s="24">
        <f>SUM(D9:D117)</f>
        <v>404900</v>
      </c>
      <c r="E118" s="27">
        <f>SUM(E9:E117)</f>
        <v>476374047.20000005</v>
      </c>
      <c r="F118" s="25">
        <f>SUM(F9:F117)</f>
        <v>21505</v>
      </c>
      <c r="G118" s="25">
        <v>56308</v>
      </c>
      <c r="H118" s="25">
        <f aca="true" t="shared" si="14" ref="H118:P118">SUM(H9:H117)</f>
        <v>19354</v>
      </c>
      <c r="I118" s="25">
        <f t="shared" si="14"/>
        <v>32528</v>
      </c>
      <c r="J118" s="25">
        <f t="shared" si="14"/>
        <v>39848635.87999999</v>
      </c>
      <c r="K118" s="25">
        <f t="shared" si="14"/>
        <v>93948</v>
      </c>
      <c r="L118" s="25">
        <f t="shared" si="14"/>
        <v>51882</v>
      </c>
      <c r="M118" s="25">
        <f t="shared" si="14"/>
        <v>23631499.709999997</v>
      </c>
      <c r="N118" s="25">
        <f t="shared" si="14"/>
        <v>39870</v>
      </c>
      <c r="O118" s="25">
        <f t="shared" si="14"/>
        <v>48894617.42000002</v>
      </c>
      <c r="P118" s="25">
        <f t="shared" si="14"/>
        <v>63480135.590000026</v>
      </c>
      <c r="Q118" s="25">
        <f t="shared" si="9"/>
        <v>91752</v>
      </c>
      <c r="R118" s="25">
        <f t="shared" si="10"/>
        <v>112374753.01000005</v>
      </c>
      <c r="S118" s="25">
        <f t="shared" si="11"/>
        <v>97.66253672244221</v>
      </c>
      <c r="T118" s="20">
        <f t="shared" si="12"/>
        <v>3018</v>
      </c>
      <c r="U118" s="25">
        <f t="shared" si="13"/>
        <v>853338.9900000003</v>
      </c>
      <c r="V118" s="86">
        <f>SUM(V9:V117)</f>
        <v>2974</v>
      </c>
      <c r="W118" s="86">
        <f>SUM(W9:W117)</f>
        <v>840873.1900000003</v>
      </c>
      <c r="X118" s="59">
        <f>SUM(X9:X117)</f>
        <v>44</v>
      </c>
      <c r="Y118" s="59">
        <f>SUM(Y9:Y117)</f>
        <v>12465.800000000001</v>
      </c>
      <c r="Z118" s="92">
        <f>SUM(Z8:Z117)</f>
        <v>12366</v>
      </c>
      <c r="AA118" s="92">
        <f>SUM(AA8:AA117)</f>
        <v>8597</v>
      </c>
    </row>
    <row r="119" spans="13:24" ht="15">
      <c r="M119" s="53"/>
      <c r="N119" s="37"/>
      <c r="O119" s="53"/>
      <c r="P119" s="53"/>
      <c r="Q119" s="37"/>
      <c r="R119" s="53"/>
      <c r="S119" s="37"/>
      <c r="T119" s="37"/>
      <c r="U119" s="37"/>
      <c r="V119" s="87"/>
      <c r="W119" s="87"/>
      <c r="X119" s="62"/>
    </row>
    <row r="120" spans="13:24" ht="15">
      <c r="M120" s="53"/>
      <c r="N120" s="37"/>
      <c r="O120" s="53"/>
      <c r="P120" s="53"/>
      <c r="Q120" s="37"/>
      <c r="R120" s="53"/>
      <c r="S120" s="37"/>
      <c r="T120" s="37"/>
      <c r="U120" s="37"/>
      <c r="V120" s="87"/>
      <c r="W120" s="87"/>
      <c r="X120" s="62"/>
    </row>
  </sheetData>
  <sheetProtection/>
  <mergeCells count="14">
    <mergeCell ref="Z5:AA5"/>
    <mergeCell ref="S5:S6"/>
    <mergeCell ref="R5:R6"/>
    <mergeCell ref="T5:U5"/>
    <mergeCell ref="B103:B104"/>
    <mergeCell ref="C103:C104"/>
    <mergeCell ref="B3:S3"/>
    <mergeCell ref="F4:S4"/>
    <mergeCell ref="Q5:Q6"/>
    <mergeCell ref="K5:K6"/>
    <mergeCell ref="E4:E6"/>
    <mergeCell ref="D4:D6"/>
    <mergeCell ref="C4:C6"/>
    <mergeCell ref="B4:B6"/>
  </mergeCells>
  <printOptions/>
  <pageMargins left="0.15748031496062992" right="0.2362204724409449" top="0.31496062992125984" bottom="0.2755905511811024" header="0.1968503937007874" footer="0.1968503937007874"/>
  <pageSetup fitToHeight="0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9"/>
  <sheetViews>
    <sheetView zoomScale="112" zoomScaleNormal="112" zoomScaleSheetLayoutView="100" workbookViewId="0" topLeftCell="A87">
      <selection activeCell="O122" sqref="O122"/>
    </sheetView>
  </sheetViews>
  <sheetFormatPr defaultColWidth="9.140625" defaultRowHeight="15"/>
  <cols>
    <col min="1" max="1" width="7.57421875" style="14" customWidth="1"/>
    <col min="2" max="2" width="30.140625" style="11" customWidth="1"/>
    <col min="3" max="3" width="6.28125" style="15" customWidth="1"/>
    <col min="4" max="4" width="10.7109375" style="29" customWidth="1"/>
    <col min="5" max="5" width="7.8515625" style="15" hidden="1" customWidth="1"/>
    <col min="6" max="6" width="7.7109375" style="15" customWidth="1"/>
    <col min="7" max="7" width="8.00390625" style="68" hidden="1" customWidth="1"/>
    <col min="8" max="8" width="8.00390625" style="74" hidden="1" customWidth="1"/>
    <col min="9" max="9" width="9.8515625" style="78" hidden="1" customWidth="1"/>
    <col min="10" max="10" width="5.8515625" style="15" customWidth="1"/>
    <col min="11" max="11" width="10.00390625" style="71" hidden="1" customWidth="1"/>
    <col min="12" max="12" width="9.28125" style="16" customWidth="1"/>
    <col min="13" max="13" width="5.28125" style="15" customWidth="1"/>
    <col min="14" max="14" width="6.28125" style="63" customWidth="1"/>
    <col min="15" max="15" width="6.421875" style="63" customWidth="1"/>
  </cols>
  <sheetData>
    <row r="1" spans="1:15" s="11" customFormat="1" ht="15" hidden="1">
      <c r="A1" s="14"/>
      <c r="C1" s="15"/>
      <c r="D1" s="29"/>
      <c r="E1" s="15"/>
      <c r="F1" s="15"/>
      <c r="G1" s="68"/>
      <c r="H1" s="74"/>
      <c r="I1" s="78"/>
      <c r="J1" s="15"/>
      <c r="K1" s="71"/>
      <c r="L1" s="16"/>
      <c r="M1" s="15"/>
      <c r="N1" s="14"/>
      <c r="O1" s="14"/>
    </row>
    <row r="2" spans="1:15" s="11" customFormat="1" ht="15" hidden="1">
      <c r="A2" s="14"/>
      <c r="C2" s="15"/>
      <c r="D2" s="29"/>
      <c r="E2" s="15"/>
      <c r="F2" s="15"/>
      <c r="G2" s="68"/>
      <c r="H2" s="74"/>
      <c r="I2" s="78"/>
      <c r="J2" s="15"/>
      <c r="K2" s="71"/>
      <c r="L2" s="16"/>
      <c r="M2" s="15"/>
      <c r="N2" s="14"/>
      <c r="O2" s="14"/>
    </row>
    <row r="3" spans="1:15" s="11" customFormat="1" ht="33" customHeight="1">
      <c r="A3" s="150" t="s">
        <v>111</v>
      </c>
      <c r="B3" s="151"/>
      <c r="C3" s="151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4"/>
      <c r="O3" s="14"/>
    </row>
    <row r="4" spans="1:15" s="11" customFormat="1" ht="11.25" customHeight="1" hidden="1">
      <c r="A4" s="149" t="s">
        <v>96</v>
      </c>
      <c r="B4" s="179" t="s">
        <v>0</v>
      </c>
      <c r="C4" s="164" t="s">
        <v>97</v>
      </c>
      <c r="D4" s="180" t="s">
        <v>98</v>
      </c>
      <c r="E4" s="164"/>
      <c r="F4" s="164"/>
      <c r="G4" s="164"/>
      <c r="H4" s="164"/>
      <c r="I4" s="164"/>
      <c r="J4" s="164"/>
      <c r="K4" s="164"/>
      <c r="L4" s="164"/>
      <c r="M4" s="164"/>
      <c r="N4" s="14"/>
      <c r="O4" s="14"/>
    </row>
    <row r="5" spans="1:15" s="11" customFormat="1" ht="67.5" customHeight="1">
      <c r="A5" s="149"/>
      <c r="B5" s="179"/>
      <c r="C5" s="164"/>
      <c r="D5" s="180"/>
      <c r="E5" s="44" t="s">
        <v>109</v>
      </c>
      <c r="F5" s="44" t="s">
        <v>116</v>
      </c>
      <c r="G5" s="64" t="s">
        <v>110</v>
      </c>
      <c r="H5" s="75" t="s">
        <v>112</v>
      </c>
      <c r="I5" s="79" t="s">
        <v>115</v>
      </c>
      <c r="J5" s="44" t="s">
        <v>113</v>
      </c>
      <c r="K5" s="65" t="s">
        <v>117</v>
      </c>
      <c r="L5" s="45" t="s">
        <v>114</v>
      </c>
      <c r="M5" s="44" t="s">
        <v>102</v>
      </c>
      <c r="N5" s="60" t="s">
        <v>120</v>
      </c>
      <c r="O5" s="60" t="s">
        <v>119</v>
      </c>
    </row>
    <row r="6" spans="1:15" s="11" customFormat="1" ht="12.75" customHeight="1">
      <c r="A6" s="19"/>
      <c r="B6" s="46" t="s">
        <v>1</v>
      </c>
      <c r="C6" s="43"/>
      <c r="D6" s="30"/>
      <c r="E6" s="20"/>
      <c r="F6" s="20"/>
      <c r="G6" s="69"/>
      <c r="H6" s="76"/>
      <c r="I6" s="80"/>
      <c r="J6" s="20"/>
      <c r="K6" s="72"/>
      <c r="L6" s="21"/>
      <c r="M6" s="20"/>
      <c r="N6" s="61"/>
      <c r="O6" s="61"/>
    </row>
    <row r="7" spans="1:15" s="11" customFormat="1" ht="12.75" customHeight="1">
      <c r="A7" s="19"/>
      <c r="B7" s="9" t="s">
        <v>2</v>
      </c>
      <c r="C7" s="22"/>
      <c r="D7" s="30"/>
      <c r="E7" s="20"/>
      <c r="F7" s="20"/>
      <c r="G7" s="69"/>
      <c r="H7" s="76"/>
      <c r="I7" s="80"/>
      <c r="J7" s="20"/>
      <c r="K7" s="72"/>
      <c r="L7" s="21"/>
      <c r="M7" s="20"/>
      <c r="N7" s="61"/>
      <c r="O7" s="61"/>
    </row>
    <row r="8" spans="1:15" s="11" customFormat="1" ht="15">
      <c r="A8" s="19">
        <v>4010101</v>
      </c>
      <c r="B8" s="3" t="s">
        <v>90</v>
      </c>
      <c r="C8" s="18">
        <v>5780</v>
      </c>
      <c r="D8" s="30">
        <v>5798958.4</v>
      </c>
      <c r="E8" s="13">
        <v>313</v>
      </c>
      <c r="F8" s="13">
        <v>988</v>
      </c>
      <c r="G8" s="69">
        <v>306</v>
      </c>
      <c r="H8" s="76">
        <v>482</v>
      </c>
      <c r="I8" s="80">
        <v>501737.9</v>
      </c>
      <c r="J8" s="20">
        <f>G8+H8</f>
        <v>788</v>
      </c>
      <c r="K8" s="72">
        <v>318530.7</v>
      </c>
      <c r="L8" s="21">
        <f>I8+K8</f>
        <v>820268.6000000001</v>
      </c>
      <c r="M8" s="20">
        <f>J8/F8*100</f>
        <v>79.75708502024291</v>
      </c>
      <c r="N8" s="61">
        <v>1</v>
      </c>
      <c r="O8" s="61">
        <v>460.16</v>
      </c>
    </row>
    <row r="9" spans="1:15" s="11" customFormat="1" ht="15">
      <c r="A9" s="19">
        <v>4010301</v>
      </c>
      <c r="B9" s="3" t="s">
        <v>62</v>
      </c>
      <c r="C9" s="18">
        <v>4370</v>
      </c>
      <c r="D9" s="30">
        <v>5280533.2</v>
      </c>
      <c r="E9" s="28">
        <v>0</v>
      </c>
      <c r="F9" s="13">
        <v>437</v>
      </c>
      <c r="G9" s="69"/>
      <c r="H9" s="76">
        <v>426</v>
      </c>
      <c r="I9" s="80">
        <v>536491.62</v>
      </c>
      <c r="J9" s="20">
        <f aca="true" t="shared" si="0" ref="J9:J71">G9+H9</f>
        <v>426</v>
      </c>
      <c r="K9" s="72"/>
      <c r="L9" s="21">
        <f aca="true" t="shared" si="1" ref="L9:L71">I9+K9</f>
        <v>536491.62</v>
      </c>
      <c r="M9" s="20">
        <f aca="true" t="shared" si="2" ref="M9:M72">J9/F9*100</f>
        <v>97.48283752860412</v>
      </c>
      <c r="N9" s="61"/>
      <c r="O9" s="61"/>
    </row>
    <row r="10" spans="1:15" s="11" customFormat="1" ht="15">
      <c r="A10" s="19">
        <v>4010401</v>
      </c>
      <c r="B10" s="3" t="s">
        <v>63</v>
      </c>
      <c r="C10" s="41">
        <v>1470</v>
      </c>
      <c r="D10" s="30">
        <v>1914101.7</v>
      </c>
      <c r="E10" s="28">
        <v>70</v>
      </c>
      <c r="F10" s="13">
        <v>140</v>
      </c>
      <c r="G10" s="69">
        <v>12</v>
      </c>
      <c r="H10" s="76">
        <v>113</v>
      </c>
      <c r="I10" s="80">
        <v>159414.75</v>
      </c>
      <c r="J10" s="20">
        <f t="shared" si="0"/>
        <v>125</v>
      </c>
      <c r="K10" s="72">
        <v>16929</v>
      </c>
      <c r="L10" s="21">
        <f t="shared" si="1"/>
        <v>176343.75</v>
      </c>
      <c r="M10" s="20">
        <f t="shared" si="2"/>
        <v>89.28571428571429</v>
      </c>
      <c r="N10" s="61"/>
      <c r="O10" s="61"/>
    </row>
    <row r="11" spans="1:15" s="11" customFormat="1" ht="15">
      <c r="A11" s="19">
        <v>4010601</v>
      </c>
      <c r="B11" s="3" t="s">
        <v>64</v>
      </c>
      <c r="C11" s="41">
        <v>6370</v>
      </c>
      <c r="D11" s="30">
        <v>7585204.9</v>
      </c>
      <c r="E11" s="28">
        <v>0</v>
      </c>
      <c r="F11" s="13">
        <v>650</v>
      </c>
      <c r="G11" s="69"/>
      <c r="H11" s="76">
        <v>640</v>
      </c>
      <c r="I11" s="80">
        <v>793395.2</v>
      </c>
      <c r="J11" s="20">
        <f t="shared" si="0"/>
        <v>640</v>
      </c>
      <c r="K11" s="72"/>
      <c r="L11" s="21">
        <f t="shared" si="1"/>
        <v>793395.2</v>
      </c>
      <c r="M11" s="20">
        <f t="shared" si="2"/>
        <v>98.46153846153847</v>
      </c>
      <c r="N11" s="61"/>
      <c r="O11" s="61"/>
    </row>
    <row r="12" spans="1:15" s="11" customFormat="1" ht="15">
      <c r="A12" s="19">
        <v>4010501</v>
      </c>
      <c r="B12" s="3" t="s">
        <v>65</v>
      </c>
      <c r="C12" s="41">
        <v>5140</v>
      </c>
      <c r="D12" s="30">
        <v>5919789.4</v>
      </c>
      <c r="E12" s="28">
        <v>0</v>
      </c>
      <c r="F12" s="13">
        <v>514</v>
      </c>
      <c r="G12" s="69"/>
      <c r="H12" s="76">
        <v>147</v>
      </c>
      <c r="I12" s="80">
        <v>176147.16</v>
      </c>
      <c r="J12" s="20">
        <f t="shared" si="0"/>
        <v>147</v>
      </c>
      <c r="K12" s="72"/>
      <c r="L12" s="21">
        <f t="shared" si="1"/>
        <v>176147.16</v>
      </c>
      <c r="M12" s="20">
        <f t="shared" si="2"/>
        <v>28.599221789883266</v>
      </c>
      <c r="N12" s="61"/>
      <c r="O12" s="61"/>
    </row>
    <row r="13" spans="1:15" s="11" customFormat="1" ht="15">
      <c r="A13" s="19">
        <v>4010701</v>
      </c>
      <c r="B13" s="3" t="s">
        <v>66</v>
      </c>
      <c r="C13" s="41">
        <v>9810</v>
      </c>
      <c r="D13" s="30">
        <v>10158156.9</v>
      </c>
      <c r="E13" s="28">
        <v>1418</v>
      </c>
      <c r="F13" s="13">
        <v>1636</v>
      </c>
      <c r="G13" s="69">
        <v>1110</v>
      </c>
      <c r="H13" s="76">
        <v>825</v>
      </c>
      <c r="I13" s="80">
        <v>897674.25</v>
      </c>
      <c r="J13" s="20">
        <f t="shared" si="0"/>
        <v>1935</v>
      </c>
      <c r="K13" s="72">
        <v>1207779.9</v>
      </c>
      <c r="L13" s="21">
        <f t="shared" si="1"/>
        <v>2105454.15</v>
      </c>
      <c r="M13" s="20">
        <f t="shared" si="2"/>
        <v>118.27628361858191</v>
      </c>
      <c r="N13" s="61"/>
      <c r="O13" s="61"/>
    </row>
    <row r="14" spans="1:15" s="11" customFormat="1" ht="15">
      <c r="A14" s="19">
        <v>4010801</v>
      </c>
      <c r="B14" s="3" t="s">
        <v>67</v>
      </c>
      <c r="C14" s="41">
        <v>8060</v>
      </c>
      <c r="D14" s="30">
        <v>9453977</v>
      </c>
      <c r="E14" s="28">
        <v>600</v>
      </c>
      <c r="F14" s="13">
        <v>1425</v>
      </c>
      <c r="G14" s="69">
        <v>666</v>
      </c>
      <c r="H14" s="76">
        <v>839</v>
      </c>
      <c r="I14" s="80">
        <v>1024150.52</v>
      </c>
      <c r="J14" s="20">
        <f t="shared" si="0"/>
        <v>1505</v>
      </c>
      <c r="K14" s="72">
        <v>812972.88</v>
      </c>
      <c r="L14" s="21">
        <f t="shared" si="1"/>
        <v>1837123.4</v>
      </c>
      <c r="M14" s="20">
        <f t="shared" si="2"/>
        <v>105.61403508771929</v>
      </c>
      <c r="N14" s="61"/>
      <c r="O14" s="61"/>
    </row>
    <row r="15" spans="1:15" s="11" customFormat="1" ht="15">
      <c r="A15" s="19">
        <v>4010901</v>
      </c>
      <c r="B15" s="3" t="s">
        <v>68</v>
      </c>
      <c r="C15" s="41">
        <v>2490</v>
      </c>
      <c r="D15" s="30">
        <v>2813276.7</v>
      </c>
      <c r="E15" s="28">
        <v>147</v>
      </c>
      <c r="F15" s="13">
        <v>355</v>
      </c>
      <c r="G15" s="69">
        <v>150</v>
      </c>
      <c r="H15" s="76">
        <v>234</v>
      </c>
      <c r="I15" s="80">
        <v>275001.48</v>
      </c>
      <c r="J15" s="20">
        <f t="shared" si="0"/>
        <v>384</v>
      </c>
      <c r="K15" s="72">
        <v>176283</v>
      </c>
      <c r="L15" s="21">
        <f t="shared" si="1"/>
        <v>451284.48</v>
      </c>
      <c r="M15" s="20">
        <f t="shared" si="2"/>
        <v>108.16901408450703</v>
      </c>
      <c r="N15" s="61"/>
      <c r="O15" s="61"/>
    </row>
    <row r="16" spans="1:15" s="11" customFormat="1" ht="15">
      <c r="A16" s="19">
        <v>4011001</v>
      </c>
      <c r="B16" s="3" t="s">
        <v>69</v>
      </c>
      <c r="C16" s="18">
        <v>3750</v>
      </c>
      <c r="D16" s="30">
        <v>4062037.5</v>
      </c>
      <c r="E16" s="28">
        <v>341</v>
      </c>
      <c r="F16" s="13">
        <v>682</v>
      </c>
      <c r="G16" s="69">
        <v>1</v>
      </c>
      <c r="H16" s="76">
        <v>182</v>
      </c>
      <c r="I16" s="80">
        <v>205492.56</v>
      </c>
      <c r="J16" s="20">
        <f t="shared" si="0"/>
        <v>183</v>
      </c>
      <c r="K16" s="72">
        <v>1405.43</v>
      </c>
      <c r="L16" s="21">
        <f t="shared" si="1"/>
        <v>206897.99</v>
      </c>
      <c r="M16" s="20">
        <f t="shared" si="2"/>
        <v>26.832844574780058</v>
      </c>
      <c r="N16" s="61"/>
      <c r="O16" s="61"/>
    </row>
    <row r="17" spans="1:15" s="11" customFormat="1" ht="15">
      <c r="A17" s="19">
        <v>4011101</v>
      </c>
      <c r="B17" s="3" t="s">
        <v>70</v>
      </c>
      <c r="C17" s="18">
        <v>8010</v>
      </c>
      <c r="D17" s="30">
        <v>8304928.2</v>
      </c>
      <c r="E17" s="28">
        <v>500</v>
      </c>
      <c r="F17" s="13">
        <v>1251</v>
      </c>
      <c r="G17" s="69">
        <v>307</v>
      </c>
      <c r="H17" s="76">
        <v>848</v>
      </c>
      <c r="I17" s="80">
        <v>914152.48</v>
      </c>
      <c r="J17" s="20">
        <f t="shared" si="0"/>
        <v>1155</v>
      </c>
      <c r="K17" s="72">
        <v>330949.07</v>
      </c>
      <c r="L17" s="21">
        <f t="shared" si="1"/>
        <v>1245101.55</v>
      </c>
      <c r="M17" s="20">
        <f t="shared" si="2"/>
        <v>92.32613908872902</v>
      </c>
      <c r="N17" s="61"/>
      <c r="O17" s="61"/>
    </row>
    <row r="18" spans="1:15" s="11" customFormat="1" ht="15">
      <c r="A18" s="19">
        <v>4011201</v>
      </c>
      <c r="B18" s="3" t="s">
        <v>71</v>
      </c>
      <c r="C18" s="18">
        <v>2665</v>
      </c>
      <c r="D18" s="30">
        <v>3548500.8</v>
      </c>
      <c r="E18" s="28">
        <v>0</v>
      </c>
      <c r="F18" s="13">
        <v>150</v>
      </c>
      <c r="G18" s="69"/>
      <c r="H18" s="76">
        <v>130</v>
      </c>
      <c r="I18" s="80">
        <v>180368.5</v>
      </c>
      <c r="J18" s="20">
        <f t="shared" si="0"/>
        <v>130</v>
      </c>
      <c r="K18" s="72"/>
      <c r="L18" s="21">
        <f t="shared" si="1"/>
        <v>180368.5</v>
      </c>
      <c r="M18" s="20">
        <f t="shared" si="2"/>
        <v>86.66666666666667</v>
      </c>
      <c r="N18" s="61"/>
      <c r="O18" s="61"/>
    </row>
    <row r="19" spans="1:15" s="11" customFormat="1" ht="15">
      <c r="A19" s="19">
        <v>4011401</v>
      </c>
      <c r="B19" s="3" t="s">
        <v>72</v>
      </c>
      <c r="C19" s="18">
        <v>5680</v>
      </c>
      <c r="D19" s="30">
        <v>6225677.6</v>
      </c>
      <c r="E19" s="28">
        <v>462</v>
      </c>
      <c r="F19" s="13">
        <v>992</v>
      </c>
      <c r="G19" s="69">
        <v>445</v>
      </c>
      <c r="H19" s="76">
        <v>486</v>
      </c>
      <c r="I19" s="80">
        <v>554409.36</v>
      </c>
      <c r="J19" s="20">
        <f t="shared" si="0"/>
        <v>931</v>
      </c>
      <c r="K19" s="72">
        <v>507638.2</v>
      </c>
      <c r="L19" s="21">
        <f t="shared" si="1"/>
        <v>1062047.56</v>
      </c>
      <c r="M19" s="20">
        <f t="shared" si="2"/>
        <v>93.8508064516129</v>
      </c>
      <c r="N19" s="61"/>
      <c r="O19" s="61"/>
    </row>
    <row r="20" spans="1:15" s="11" customFormat="1" ht="15">
      <c r="A20" s="19">
        <v>4011501</v>
      </c>
      <c r="B20" s="3" t="s">
        <v>73</v>
      </c>
      <c r="C20" s="18">
        <v>4890</v>
      </c>
      <c r="D20" s="30">
        <v>5683940.4</v>
      </c>
      <c r="E20" s="28">
        <v>0</v>
      </c>
      <c r="F20" s="13">
        <v>489</v>
      </c>
      <c r="G20" s="69"/>
      <c r="H20" s="76">
        <v>503</v>
      </c>
      <c r="I20" s="80">
        <v>609736.6</v>
      </c>
      <c r="J20" s="20">
        <f t="shared" si="0"/>
        <v>503</v>
      </c>
      <c r="K20" s="72"/>
      <c r="L20" s="21">
        <f t="shared" si="1"/>
        <v>609736.6</v>
      </c>
      <c r="M20" s="20">
        <f t="shared" si="2"/>
        <v>102.86298568507158</v>
      </c>
      <c r="N20" s="61"/>
      <c r="O20" s="61"/>
    </row>
    <row r="21" spans="1:15" s="11" customFormat="1" ht="15">
      <c r="A21" s="19">
        <v>4011601</v>
      </c>
      <c r="B21" s="3" t="s">
        <v>74</v>
      </c>
      <c r="C21" s="18">
        <v>6500</v>
      </c>
      <c r="D21" s="30">
        <v>8936135</v>
      </c>
      <c r="E21" s="28">
        <v>585</v>
      </c>
      <c r="F21" s="13">
        <v>1300</v>
      </c>
      <c r="G21" s="69">
        <v>589</v>
      </c>
      <c r="H21" s="76">
        <v>774</v>
      </c>
      <c r="I21" s="80">
        <v>1108824.66</v>
      </c>
      <c r="J21" s="20">
        <f t="shared" si="0"/>
        <v>1363</v>
      </c>
      <c r="K21" s="72">
        <v>843795.51</v>
      </c>
      <c r="L21" s="21">
        <f t="shared" si="1"/>
        <v>1952620.17</v>
      </c>
      <c r="M21" s="20">
        <f t="shared" si="2"/>
        <v>104.84615384615385</v>
      </c>
      <c r="N21" s="61"/>
      <c r="O21" s="61"/>
    </row>
    <row r="22" spans="1:15" s="11" customFormat="1" ht="15">
      <c r="A22" s="19">
        <v>4011701</v>
      </c>
      <c r="B22" s="3" t="s">
        <v>75</v>
      </c>
      <c r="C22" s="18">
        <v>2135</v>
      </c>
      <c r="D22" s="30">
        <v>2558028.9</v>
      </c>
      <c r="E22" s="28">
        <v>100</v>
      </c>
      <c r="F22" s="13">
        <v>190</v>
      </c>
      <c r="G22" s="69">
        <v>70</v>
      </c>
      <c r="H22" s="76">
        <v>91</v>
      </c>
      <c r="I22" s="80">
        <v>113502.48</v>
      </c>
      <c r="J22" s="20">
        <f t="shared" si="0"/>
        <v>161</v>
      </c>
      <c r="K22" s="72">
        <v>87309.6</v>
      </c>
      <c r="L22" s="21">
        <f t="shared" si="1"/>
        <v>200812.08000000002</v>
      </c>
      <c r="M22" s="20">
        <f t="shared" si="2"/>
        <v>84.73684210526315</v>
      </c>
      <c r="N22" s="61"/>
      <c r="O22" s="61"/>
    </row>
    <row r="23" spans="1:15" s="11" customFormat="1" ht="15">
      <c r="A23" s="19">
        <v>4011801</v>
      </c>
      <c r="B23" s="3" t="s">
        <v>76</v>
      </c>
      <c r="C23" s="47">
        <v>4580</v>
      </c>
      <c r="D23" s="30">
        <v>5800753.2</v>
      </c>
      <c r="E23" s="28">
        <v>272</v>
      </c>
      <c r="F23" s="13">
        <v>767</v>
      </c>
      <c r="G23" s="69">
        <v>269</v>
      </c>
      <c r="H23" s="76">
        <v>462</v>
      </c>
      <c r="I23" s="80">
        <v>610329.72</v>
      </c>
      <c r="J23" s="20">
        <f t="shared" si="0"/>
        <v>731</v>
      </c>
      <c r="K23" s="72">
        <v>355365.14</v>
      </c>
      <c r="L23" s="21">
        <f t="shared" si="1"/>
        <v>965694.86</v>
      </c>
      <c r="M23" s="20">
        <f t="shared" si="2"/>
        <v>95.30638852672752</v>
      </c>
      <c r="N23" s="61"/>
      <c r="O23" s="61"/>
    </row>
    <row r="24" spans="1:15" s="11" customFormat="1" ht="15">
      <c r="A24" s="19">
        <v>4014801</v>
      </c>
      <c r="B24" s="3" t="s">
        <v>77</v>
      </c>
      <c r="C24" s="47">
        <v>2930</v>
      </c>
      <c r="D24" s="30">
        <v>3434780.4</v>
      </c>
      <c r="E24" s="28">
        <v>0</v>
      </c>
      <c r="F24" s="13">
        <v>326</v>
      </c>
      <c r="G24" s="69"/>
      <c r="H24" s="76">
        <v>301</v>
      </c>
      <c r="I24" s="80">
        <v>367367.49</v>
      </c>
      <c r="J24" s="20">
        <f t="shared" si="0"/>
        <v>301</v>
      </c>
      <c r="K24" s="72"/>
      <c r="L24" s="21">
        <f t="shared" si="1"/>
        <v>367367.49</v>
      </c>
      <c r="M24" s="20">
        <f t="shared" si="2"/>
        <v>92.33128834355828</v>
      </c>
      <c r="N24" s="61"/>
      <c r="O24" s="61"/>
    </row>
    <row r="25" spans="1:15" s="11" customFormat="1" ht="15">
      <c r="A25" s="19">
        <v>4011901</v>
      </c>
      <c r="B25" s="3" t="s">
        <v>78</v>
      </c>
      <c r="C25" s="47">
        <v>12550</v>
      </c>
      <c r="D25" s="30">
        <v>12188058</v>
      </c>
      <c r="E25" s="28">
        <v>420</v>
      </c>
      <c r="F25" s="13">
        <v>1260</v>
      </c>
      <c r="G25" s="69">
        <v>764</v>
      </c>
      <c r="H25" s="76">
        <v>913</v>
      </c>
      <c r="I25" s="80">
        <v>921700.89</v>
      </c>
      <c r="J25" s="20">
        <f t="shared" si="0"/>
        <v>1677</v>
      </c>
      <c r="K25" s="72">
        <v>771280.92</v>
      </c>
      <c r="L25" s="21">
        <f t="shared" si="1"/>
        <v>1692981.81</v>
      </c>
      <c r="M25" s="20">
        <f t="shared" si="2"/>
        <v>133.0952380952381</v>
      </c>
      <c r="N25" s="61"/>
      <c r="O25" s="61"/>
    </row>
    <row r="26" spans="1:15" s="11" customFormat="1" ht="15">
      <c r="A26" s="19">
        <v>4012001</v>
      </c>
      <c r="B26" s="3" t="s">
        <v>79</v>
      </c>
      <c r="C26" s="47">
        <v>4770</v>
      </c>
      <c r="D26" s="31">
        <v>5181412.5</v>
      </c>
      <c r="E26" s="28">
        <v>373</v>
      </c>
      <c r="F26" s="13">
        <v>845</v>
      </c>
      <c r="G26" s="69">
        <v>391</v>
      </c>
      <c r="H26" s="76">
        <v>394</v>
      </c>
      <c r="I26" s="80">
        <v>445409.12</v>
      </c>
      <c r="J26" s="20">
        <f t="shared" si="0"/>
        <v>785</v>
      </c>
      <c r="K26" s="72">
        <v>442017.68</v>
      </c>
      <c r="L26" s="21">
        <f t="shared" si="1"/>
        <v>887426.8</v>
      </c>
      <c r="M26" s="20">
        <f t="shared" si="2"/>
        <v>92.89940828402366</v>
      </c>
      <c r="N26" s="61"/>
      <c r="O26" s="61"/>
    </row>
    <row r="27" spans="1:15" s="11" customFormat="1" ht="15">
      <c r="A27" s="19">
        <v>4012101</v>
      </c>
      <c r="B27" s="3" t="s">
        <v>80</v>
      </c>
      <c r="C27" s="47">
        <v>5350</v>
      </c>
      <c r="D27" s="30">
        <v>6329478</v>
      </c>
      <c r="E27" s="28">
        <v>0</v>
      </c>
      <c r="F27" s="13">
        <v>534</v>
      </c>
      <c r="G27" s="69"/>
      <c r="H27" s="76">
        <v>534</v>
      </c>
      <c r="I27" s="80">
        <v>658630.26</v>
      </c>
      <c r="J27" s="20">
        <f t="shared" si="0"/>
        <v>534</v>
      </c>
      <c r="K27" s="72"/>
      <c r="L27" s="21">
        <f t="shared" si="1"/>
        <v>658630.26</v>
      </c>
      <c r="M27" s="20">
        <f t="shared" si="2"/>
        <v>100</v>
      </c>
      <c r="N27" s="61"/>
      <c r="O27" s="61"/>
    </row>
    <row r="28" spans="1:15" s="11" customFormat="1" ht="15">
      <c r="A28" s="19">
        <v>4012201</v>
      </c>
      <c r="B28" s="3" t="s">
        <v>81</v>
      </c>
      <c r="C28" s="47">
        <v>3400</v>
      </c>
      <c r="D28" s="30">
        <v>3288004</v>
      </c>
      <c r="E28" s="20">
        <v>100</v>
      </c>
      <c r="F28" s="13">
        <v>300</v>
      </c>
      <c r="G28" s="69">
        <v>172</v>
      </c>
      <c r="H28" s="76">
        <v>485</v>
      </c>
      <c r="I28" s="80">
        <v>487977.9</v>
      </c>
      <c r="J28" s="20">
        <f t="shared" si="0"/>
        <v>657</v>
      </c>
      <c r="K28" s="72">
        <v>173056.08</v>
      </c>
      <c r="L28" s="21">
        <f t="shared" si="1"/>
        <v>661033.98</v>
      </c>
      <c r="M28" s="20">
        <f t="shared" si="2"/>
        <v>219</v>
      </c>
      <c r="N28" s="61"/>
      <c r="O28" s="61"/>
    </row>
    <row r="29" spans="1:15" s="11" customFormat="1" ht="15">
      <c r="A29" s="19"/>
      <c r="B29" s="3"/>
      <c r="C29" s="48"/>
      <c r="D29" s="30"/>
      <c r="E29" s="20"/>
      <c r="F29" s="13"/>
      <c r="G29" s="69"/>
      <c r="H29" s="76"/>
      <c r="I29" s="80"/>
      <c r="J29" s="20"/>
      <c r="K29" s="72"/>
      <c r="L29" s="21"/>
      <c r="M29" s="20"/>
      <c r="N29" s="61"/>
      <c r="O29" s="61"/>
    </row>
    <row r="30" spans="1:15" s="11" customFormat="1" ht="12.75" customHeight="1">
      <c r="A30" s="19">
        <v>4040101</v>
      </c>
      <c r="B30" s="2" t="s">
        <v>95</v>
      </c>
      <c r="C30" s="49">
        <v>7600</v>
      </c>
      <c r="D30" s="30">
        <v>8992396</v>
      </c>
      <c r="E30" s="28">
        <v>760</v>
      </c>
      <c r="F30" s="13">
        <v>1330</v>
      </c>
      <c r="G30" s="69">
        <v>801</v>
      </c>
      <c r="H30" s="76">
        <v>884</v>
      </c>
      <c r="I30" s="80">
        <v>1087532.16</v>
      </c>
      <c r="J30" s="20">
        <f t="shared" si="0"/>
        <v>1685</v>
      </c>
      <c r="K30" s="72">
        <v>985422.24</v>
      </c>
      <c r="L30" s="21">
        <f t="shared" si="1"/>
        <v>2072954.4</v>
      </c>
      <c r="M30" s="20">
        <f t="shared" si="2"/>
        <v>126.69172932330828</v>
      </c>
      <c r="N30" s="61"/>
      <c r="O30" s="61"/>
    </row>
    <row r="31" spans="1:15" s="11" customFormat="1" ht="12" customHeight="1">
      <c r="A31" s="19">
        <v>4070101</v>
      </c>
      <c r="B31" s="4" t="s">
        <v>3</v>
      </c>
      <c r="C31" s="50">
        <v>9800</v>
      </c>
      <c r="D31" s="30">
        <v>9832340</v>
      </c>
      <c r="E31" s="28">
        <v>660</v>
      </c>
      <c r="F31" s="13">
        <v>1320</v>
      </c>
      <c r="G31" s="69">
        <v>269</v>
      </c>
      <c r="H31" s="76">
        <v>861</v>
      </c>
      <c r="I31" s="80">
        <v>897489.18</v>
      </c>
      <c r="J31" s="20">
        <f t="shared" si="0"/>
        <v>1130</v>
      </c>
      <c r="K31" s="72">
        <v>280400.22</v>
      </c>
      <c r="L31" s="21">
        <f t="shared" si="1"/>
        <v>1177889.4</v>
      </c>
      <c r="M31" s="20">
        <f t="shared" si="2"/>
        <v>85.60606060606061</v>
      </c>
      <c r="N31" s="61">
        <v>10</v>
      </c>
      <c r="O31" s="61">
        <v>2043.6</v>
      </c>
    </row>
    <row r="32" spans="1:15" s="11" customFormat="1" ht="12" customHeight="1">
      <c r="A32" s="19"/>
      <c r="B32" s="2" t="s">
        <v>4</v>
      </c>
      <c r="C32" s="24"/>
      <c r="D32" s="30"/>
      <c r="E32" s="20"/>
      <c r="F32" s="13"/>
      <c r="G32" s="69"/>
      <c r="H32" s="76"/>
      <c r="I32" s="80"/>
      <c r="J32" s="20"/>
      <c r="K32" s="72"/>
      <c r="L32" s="21"/>
      <c r="M32" s="20"/>
      <c r="N32" s="61"/>
      <c r="O32" s="61"/>
    </row>
    <row r="33" spans="1:15" s="11" customFormat="1" ht="15">
      <c r="A33" s="19">
        <v>4120201</v>
      </c>
      <c r="B33" s="1" t="s">
        <v>93</v>
      </c>
      <c r="C33" s="17">
        <v>5700</v>
      </c>
      <c r="D33" s="32">
        <v>7849014</v>
      </c>
      <c r="E33" s="28">
        <v>411</v>
      </c>
      <c r="F33" s="13">
        <v>880</v>
      </c>
      <c r="G33" s="69">
        <v>413</v>
      </c>
      <c r="H33" s="76">
        <v>406</v>
      </c>
      <c r="I33" s="80">
        <v>582821.12</v>
      </c>
      <c r="J33" s="20">
        <f t="shared" si="0"/>
        <v>819</v>
      </c>
      <c r="K33" s="72">
        <v>593167.25</v>
      </c>
      <c r="L33" s="21">
        <f t="shared" si="1"/>
        <v>1175988.37</v>
      </c>
      <c r="M33" s="20">
        <f t="shared" si="2"/>
        <v>93.06818181818181</v>
      </c>
      <c r="N33" s="61"/>
      <c r="O33" s="61"/>
    </row>
    <row r="34" spans="1:15" s="11" customFormat="1" ht="15">
      <c r="A34" s="19">
        <v>4120301</v>
      </c>
      <c r="B34" s="5" t="s">
        <v>58</v>
      </c>
      <c r="C34" s="17">
        <v>10300</v>
      </c>
      <c r="D34" s="30">
        <v>14482315</v>
      </c>
      <c r="E34" s="28">
        <v>833</v>
      </c>
      <c r="F34" s="13">
        <v>1666</v>
      </c>
      <c r="G34" s="69">
        <v>621</v>
      </c>
      <c r="H34" s="76">
        <v>901</v>
      </c>
      <c r="I34" s="80">
        <v>1319766.78</v>
      </c>
      <c r="J34" s="20">
        <f t="shared" si="0"/>
        <v>1522</v>
      </c>
      <c r="K34" s="72">
        <v>913057.26</v>
      </c>
      <c r="L34" s="21">
        <f t="shared" si="1"/>
        <v>2232824.04</v>
      </c>
      <c r="M34" s="20">
        <f t="shared" si="2"/>
        <v>91.35654261704683</v>
      </c>
      <c r="N34" s="61"/>
      <c r="O34" s="61"/>
    </row>
    <row r="35" spans="1:15" s="11" customFormat="1" ht="12.75" customHeight="1">
      <c r="A35" s="19">
        <v>4150401</v>
      </c>
      <c r="B35" s="2" t="s">
        <v>5</v>
      </c>
      <c r="C35" s="17">
        <v>6000</v>
      </c>
      <c r="D35" s="30">
        <v>8059320</v>
      </c>
      <c r="E35" s="28">
        <v>400</v>
      </c>
      <c r="F35" s="13">
        <v>1000</v>
      </c>
      <c r="G35" s="69">
        <v>476</v>
      </c>
      <c r="H35" s="76">
        <v>553</v>
      </c>
      <c r="I35" s="80">
        <v>774504.15</v>
      </c>
      <c r="J35" s="20">
        <f t="shared" si="0"/>
        <v>1029</v>
      </c>
      <c r="K35" s="72">
        <v>666661.8</v>
      </c>
      <c r="L35" s="21">
        <f t="shared" si="1"/>
        <v>1441165.9500000002</v>
      </c>
      <c r="M35" s="20">
        <f t="shared" si="2"/>
        <v>102.89999999999999</v>
      </c>
      <c r="N35" s="61"/>
      <c r="O35" s="61"/>
    </row>
    <row r="36" spans="1:15" s="11" customFormat="1" ht="12.75" customHeight="1">
      <c r="A36" s="19">
        <v>4170101</v>
      </c>
      <c r="B36" s="2" t="s">
        <v>6</v>
      </c>
      <c r="C36" s="17">
        <v>4700</v>
      </c>
      <c r="D36" s="30">
        <v>5566069</v>
      </c>
      <c r="E36" s="28">
        <v>0</v>
      </c>
      <c r="F36" s="13">
        <v>470</v>
      </c>
      <c r="G36" s="69"/>
      <c r="H36" s="76">
        <v>472</v>
      </c>
      <c r="I36" s="80">
        <v>581947.68</v>
      </c>
      <c r="J36" s="20">
        <f t="shared" si="0"/>
        <v>472</v>
      </c>
      <c r="K36" s="72"/>
      <c r="L36" s="21">
        <f t="shared" si="1"/>
        <v>581947.68</v>
      </c>
      <c r="M36" s="20">
        <f t="shared" si="2"/>
        <v>100.42553191489361</v>
      </c>
      <c r="N36" s="61"/>
      <c r="O36" s="61"/>
    </row>
    <row r="37" spans="1:15" s="11" customFormat="1" ht="15">
      <c r="A37" s="19"/>
      <c r="B37" s="2"/>
      <c r="C37" s="17"/>
      <c r="D37" s="30"/>
      <c r="E37" s="20"/>
      <c r="F37" s="13"/>
      <c r="G37" s="69"/>
      <c r="H37" s="76"/>
      <c r="I37" s="80"/>
      <c r="J37" s="20"/>
      <c r="K37" s="72"/>
      <c r="L37" s="21"/>
      <c r="M37" s="20"/>
      <c r="N37" s="61"/>
      <c r="O37" s="61"/>
    </row>
    <row r="38" spans="1:15" s="11" customFormat="1" ht="12" customHeight="1">
      <c r="A38" s="19">
        <v>4180101</v>
      </c>
      <c r="B38" s="2" t="s">
        <v>7</v>
      </c>
      <c r="C38" s="17">
        <v>1000</v>
      </c>
      <c r="D38" s="30">
        <v>1237680</v>
      </c>
      <c r="E38" s="28">
        <v>50</v>
      </c>
      <c r="F38" s="13">
        <v>138</v>
      </c>
      <c r="G38" s="69">
        <v>12</v>
      </c>
      <c r="H38" s="76">
        <v>54</v>
      </c>
      <c r="I38" s="80">
        <v>69614.64</v>
      </c>
      <c r="J38" s="20">
        <f t="shared" si="0"/>
        <v>66</v>
      </c>
      <c r="K38" s="72">
        <v>15469.92</v>
      </c>
      <c r="L38" s="21">
        <f t="shared" si="1"/>
        <v>85084.56</v>
      </c>
      <c r="M38" s="20">
        <f t="shared" si="2"/>
        <v>47.82608695652174</v>
      </c>
      <c r="N38" s="61"/>
      <c r="O38" s="61"/>
    </row>
    <row r="39" spans="1:15" s="11" customFormat="1" ht="15">
      <c r="A39" s="19"/>
      <c r="B39" s="2" t="s">
        <v>8</v>
      </c>
      <c r="C39" s="22"/>
      <c r="D39" s="30"/>
      <c r="E39" s="12"/>
      <c r="F39" s="13"/>
      <c r="G39" s="69"/>
      <c r="H39" s="76"/>
      <c r="I39" s="80"/>
      <c r="J39" s="20"/>
      <c r="K39" s="72"/>
      <c r="L39" s="21"/>
      <c r="M39" s="20"/>
      <c r="N39" s="61"/>
      <c r="O39" s="61"/>
    </row>
    <row r="40" spans="1:15" s="11" customFormat="1" ht="13.5" customHeight="1">
      <c r="A40" s="19">
        <v>4190101</v>
      </c>
      <c r="B40" s="5" t="s">
        <v>59</v>
      </c>
      <c r="C40" s="17">
        <v>5000</v>
      </c>
      <c r="D40" s="33">
        <v>5355600</v>
      </c>
      <c r="E40" s="28">
        <v>417</v>
      </c>
      <c r="F40" s="13">
        <v>834</v>
      </c>
      <c r="G40" s="69">
        <v>152</v>
      </c>
      <c r="H40" s="76">
        <v>439</v>
      </c>
      <c r="I40" s="80">
        <v>489432.32</v>
      </c>
      <c r="J40" s="20">
        <f t="shared" si="0"/>
        <v>591</v>
      </c>
      <c r="K40" s="72">
        <v>169461.76</v>
      </c>
      <c r="L40" s="21">
        <f t="shared" si="1"/>
        <v>658894.0800000001</v>
      </c>
      <c r="M40" s="20">
        <f t="shared" si="2"/>
        <v>70.86330935251799</v>
      </c>
      <c r="N40" s="61"/>
      <c r="O40" s="61"/>
    </row>
    <row r="41" spans="1:15" s="11" customFormat="1" ht="15">
      <c r="A41" s="19">
        <v>4190201</v>
      </c>
      <c r="B41" s="5" t="s">
        <v>60</v>
      </c>
      <c r="C41" s="17">
        <v>2270</v>
      </c>
      <c r="D41" s="33">
        <v>3512529.9</v>
      </c>
      <c r="E41" s="28">
        <v>100</v>
      </c>
      <c r="F41" s="13">
        <v>335</v>
      </c>
      <c r="G41" s="69">
        <v>100</v>
      </c>
      <c r="H41" s="76">
        <v>198</v>
      </c>
      <c r="I41" s="80">
        <v>319583.88</v>
      </c>
      <c r="J41" s="20">
        <f t="shared" si="0"/>
        <v>298</v>
      </c>
      <c r="K41" s="72">
        <v>161406</v>
      </c>
      <c r="L41" s="21">
        <f t="shared" si="1"/>
        <v>480989.88</v>
      </c>
      <c r="M41" s="20">
        <f t="shared" si="2"/>
        <v>88.95522388059702</v>
      </c>
      <c r="N41" s="61"/>
      <c r="O41" s="61"/>
    </row>
    <row r="42" spans="1:15" s="11" customFormat="1" ht="15">
      <c r="A42" s="19">
        <v>4190301</v>
      </c>
      <c r="B42" s="5" t="s">
        <v>61</v>
      </c>
      <c r="C42" s="17">
        <v>1330</v>
      </c>
      <c r="D42" s="34">
        <v>1809491.6</v>
      </c>
      <c r="E42" s="28">
        <v>132</v>
      </c>
      <c r="F42" s="13">
        <v>264</v>
      </c>
      <c r="G42" s="69">
        <v>132</v>
      </c>
      <c r="H42" s="76">
        <v>130</v>
      </c>
      <c r="I42" s="80">
        <v>184472.6</v>
      </c>
      <c r="J42" s="20">
        <f t="shared" si="0"/>
        <v>262</v>
      </c>
      <c r="K42" s="72">
        <v>187596.16</v>
      </c>
      <c r="L42" s="21">
        <f t="shared" si="1"/>
        <v>372068.76</v>
      </c>
      <c r="M42" s="20">
        <f t="shared" si="2"/>
        <v>99.24242424242425</v>
      </c>
      <c r="N42" s="61"/>
      <c r="O42" s="61"/>
    </row>
    <row r="43" spans="1:15" s="11" customFormat="1" ht="12.75" customHeight="1">
      <c r="A43" s="19"/>
      <c r="B43" s="2" t="s">
        <v>9</v>
      </c>
      <c r="C43" s="22"/>
      <c r="D43" s="30"/>
      <c r="E43" s="20"/>
      <c r="F43" s="13"/>
      <c r="G43" s="69"/>
      <c r="H43" s="76"/>
      <c r="I43" s="80"/>
      <c r="J43" s="20"/>
      <c r="K43" s="72"/>
      <c r="L43" s="21"/>
      <c r="M43" s="20"/>
      <c r="N43" s="61"/>
      <c r="O43" s="61"/>
    </row>
    <row r="44" spans="1:15" s="11" customFormat="1" ht="12.75" customHeight="1">
      <c r="A44" s="19">
        <v>4270101</v>
      </c>
      <c r="B44" s="1" t="s">
        <v>85</v>
      </c>
      <c r="C44" s="17">
        <v>3100</v>
      </c>
      <c r="D44" s="30">
        <v>3711909</v>
      </c>
      <c r="E44" s="28">
        <v>258</v>
      </c>
      <c r="F44" s="13">
        <v>516</v>
      </c>
      <c r="G44" s="69">
        <v>195</v>
      </c>
      <c r="H44" s="76">
        <v>140</v>
      </c>
      <c r="I44" s="80">
        <v>174612.2</v>
      </c>
      <c r="J44" s="20">
        <f t="shared" si="0"/>
        <v>335</v>
      </c>
      <c r="K44" s="72">
        <v>243209.85</v>
      </c>
      <c r="L44" s="21">
        <f t="shared" si="1"/>
        <v>417822.05000000005</v>
      </c>
      <c r="M44" s="20">
        <f t="shared" si="2"/>
        <v>64.92248062015504</v>
      </c>
      <c r="N44" s="61"/>
      <c r="O44" s="61"/>
    </row>
    <row r="45" spans="1:15" s="11" customFormat="1" ht="12.75" customHeight="1">
      <c r="A45" s="19">
        <v>4270701</v>
      </c>
      <c r="B45" s="1" t="s">
        <v>88</v>
      </c>
      <c r="C45" s="17">
        <v>2300</v>
      </c>
      <c r="D45" s="30">
        <v>2812118</v>
      </c>
      <c r="E45" s="28">
        <v>150</v>
      </c>
      <c r="F45" s="13">
        <v>400</v>
      </c>
      <c r="G45" s="69">
        <v>160</v>
      </c>
      <c r="H45" s="76">
        <v>328</v>
      </c>
      <c r="I45" s="80">
        <v>417150.4</v>
      </c>
      <c r="J45" s="20">
        <f t="shared" si="0"/>
        <v>488</v>
      </c>
      <c r="K45" s="72">
        <v>203488</v>
      </c>
      <c r="L45" s="21">
        <f t="shared" si="1"/>
        <v>620638.4</v>
      </c>
      <c r="M45" s="20">
        <f t="shared" si="2"/>
        <v>122</v>
      </c>
      <c r="N45" s="61"/>
      <c r="O45" s="61"/>
    </row>
    <row r="46" spans="1:15" s="11" customFormat="1" ht="12.75" customHeight="1">
      <c r="A46" s="19">
        <v>4270501</v>
      </c>
      <c r="B46" s="1" t="s">
        <v>101</v>
      </c>
      <c r="C46" s="17">
        <v>1100</v>
      </c>
      <c r="D46" s="30">
        <v>1144121</v>
      </c>
      <c r="E46" s="28">
        <v>83</v>
      </c>
      <c r="F46" s="13">
        <v>166</v>
      </c>
      <c r="G46" s="69">
        <v>25</v>
      </c>
      <c r="H46" s="76">
        <v>66</v>
      </c>
      <c r="I46" s="80">
        <v>71427.18</v>
      </c>
      <c r="J46" s="20">
        <f t="shared" si="0"/>
        <v>91</v>
      </c>
      <c r="K46" s="72">
        <v>27055.75</v>
      </c>
      <c r="L46" s="21">
        <f t="shared" si="1"/>
        <v>98482.93</v>
      </c>
      <c r="M46" s="20">
        <f t="shared" si="2"/>
        <v>54.81927710843374</v>
      </c>
      <c r="N46" s="61"/>
      <c r="O46" s="61"/>
    </row>
    <row r="47" spans="1:15" s="11" customFormat="1" ht="12.75" customHeight="1">
      <c r="A47" s="19">
        <v>4270601</v>
      </c>
      <c r="B47" s="1" t="s">
        <v>86</v>
      </c>
      <c r="C47" s="17">
        <v>7500</v>
      </c>
      <c r="D47" s="30">
        <v>9050625</v>
      </c>
      <c r="E47" s="28">
        <v>540</v>
      </c>
      <c r="F47" s="13">
        <v>1300</v>
      </c>
      <c r="G47" s="69">
        <v>287</v>
      </c>
      <c r="H47" s="76">
        <v>538</v>
      </c>
      <c r="I47" s="80">
        <v>676674.88</v>
      </c>
      <c r="J47" s="20">
        <f t="shared" si="0"/>
        <v>825</v>
      </c>
      <c r="K47" s="72">
        <v>360977.12</v>
      </c>
      <c r="L47" s="21">
        <f t="shared" si="1"/>
        <v>1037652</v>
      </c>
      <c r="M47" s="20">
        <f t="shared" si="2"/>
        <v>63.46153846153846</v>
      </c>
      <c r="N47" s="61"/>
      <c r="O47" s="61"/>
    </row>
    <row r="48" spans="1:15" s="11" customFormat="1" ht="11.25" customHeight="1">
      <c r="A48" s="19">
        <v>4271201</v>
      </c>
      <c r="B48" s="1" t="s">
        <v>89</v>
      </c>
      <c r="C48" s="17">
        <v>1200</v>
      </c>
      <c r="D48" s="30">
        <v>1524468</v>
      </c>
      <c r="E48" s="28">
        <v>0</v>
      </c>
      <c r="F48" s="13">
        <v>175</v>
      </c>
      <c r="G48" s="69">
        <v>6</v>
      </c>
      <c r="H48" s="76">
        <v>144</v>
      </c>
      <c r="I48" s="80">
        <v>190686.24</v>
      </c>
      <c r="J48" s="20">
        <f t="shared" si="0"/>
        <v>150</v>
      </c>
      <c r="K48" s="72">
        <v>7945.26</v>
      </c>
      <c r="L48" s="21">
        <f t="shared" si="1"/>
        <v>198631.5</v>
      </c>
      <c r="M48" s="20">
        <f t="shared" si="2"/>
        <v>85.71428571428571</v>
      </c>
      <c r="N48" s="61"/>
      <c r="O48" s="61"/>
    </row>
    <row r="49" spans="1:15" s="11" customFormat="1" ht="12" customHeight="1">
      <c r="A49" s="19">
        <v>4300701</v>
      </c>
      <c r="B49" s="2" t="s">
        <v>10</v>
      </c>
      <c r="C49" s="17">
        <v>10300</v>
      </c>
      <c r="D49" s="30">
        <v>12043275</v>
      </c>
      <c r="E49" s="28">
        <v>500</v>
      </c>
      <c r="F49" s="13">
        <v>1300</v>
      </c>
      <c r="G49" s="69">
        <v>795</v>
      </c>
      <c r="H49" s="76">
        <v>869</v>
      </c>
      <c r="I49" s="80">
        <v>1056947.32</v>
      </c>
      <c r="J49" s="20">
        <f t="shared" si="0"/>
        <v>1664</v>
      </c>
      <c r="K49" s="72">
        <v>982671.4</v>
      </c>
      <c r="L49" s="21">
        <f t="shared" si="1"/>
        <v>2039618.7200000002</v>
      </c>
      <c r="M49" s="20">
        <f t="shared" si="2"/>
        <v>128</v>
      </c>
      <c r="N49" s="61"/>
      <c r="O49" s="61"/>
    </row>
    <row r="50" spans="1:15" s="11" customFormat="1" ht="12.75" customHeight="1">
      <c r="A50" s="19"/>
      <c r="B50" s="2" t="s">
        <v>11</v>
      </c>
      <c r="C50" s="22"/>
      <c r="D50" s="30"/>
      <c r="E50" s="20"/>
      <c r="F50" s="13"/>
      <c r="G50" s="69"/>
      <c r="H50" s="76"/>
      <c r="I50" s="80"/>
      <c r="J50" s="20"/>
      <c r="K50" s="72"/>
      <c r="L50" s="21"/>
      <c r="M50" s="20"/>
      <c r="N50" s="61"/>
      <c r="O50" s="61"/>
    </row>
    <row r="51" spans="1:15" s="11" customFormat="1" ht="15">
      <c r="A51" s="19">
        <v>4370801</v>
      </c>
      <c r="B51" s="1" t="s">
        <v>89</v>
      </c>
      <c r="C51" s="17">
        <v>13600</v>
      </c>
      <c r="D51" s="30">
        <v>16480072</v>
      </c>
      <c r="E51" s="28">
        <v>700</v>
      </c>
      <c r="F51" s="13">
        <v>1585</v>
      </c>
      <c r="G51" s="69">
        <v>548</v>
      </c>
      <c r="H51" s="76">
        <v>697</v>
      </c>
      <c r="I51" s="80">
        <v>879669.76</v>
      </c>
      <c r="J51" s="20">
        <f>H51+G51</f>
        <v>1245</v>
      </c>
      <c r="K51" s="72">
        <v>694861.4</v>
      </c>
      <c r="L51" s="21">
        <f t="shared" si="1"/>
        <v>1574531.1600000001</v>
      </c>
      <c r="M51" s="20">
        <f t="shared" si="2"/>
        <v>78.54889589905363</v>
      </c>
      <c r="N51" s="61"/>
      <c r="O51" s="61"/>
    </row>
    <row r="52" spans="1:15" s="11" customFormat="1" ht="15">
      <c r="A52" s="19">
        <v>4370901</v>
      </c>
      <c r="B52" s="1" t="s">
        <v>82</v>
      </c>
      <c r="C52" s="17">
        <v>14000</v>
      </c>
      <c r="D52" s="33">
        <v>21945140</v>
      </c>
      <c r="E52" s="28">
        <v>300</v>
      </c>
      <c r="F52" s="13">
        <v>1300</v>
      </c>
      <c r="G52" s="69">
        <v>863</v>
      </c>
      <c r="H52" s="76">
        <v>1161</v>
      </c>
      <c r="I52" s="80">
        <v>1898118.9</v>
      </c>
      <c r="J52" s="20">
        <f t="shared" si="0"/>
        <v>2024</v>
      </c>
      <c r="K52" s="72">
        <v>1410918.7</v>
      </c>
      <c r="L52" s="21">
        <f t="shared" si="1"/>
        <v>3309037.5999999996</v>
      </c>
      <c r="M52" s="20">
        <f t="shared" si="2"/>
        <v>155.69230769230768</v>
      </c>
      <c r="N52" s="61"/>
      <c r="O52" s="61"/>
    </row>
    <row r="53" spans="1:15" s="11" customFormat="1" ht="15">
      <c r="A53" s="19">
        <v>4372401</v>
      </c>
      <c r="B53" s="1" t="s">
        <v>103</v>
      </c>
      <c r="C53" s="17">
        <v>1000</v>
      </c>
      <c r="D53" s="35">
        <v>939790</v>
      </c>
      <c r="E53" s="28">
        <v>0</v>
      </c>
      <c r="F53" s="13">
        <v>0</v>
      </c>
      <c r="G53" s="69"/>
      <c r="H53" s="76"/>
      <c r="I53" s="80"/>
      <c r="J53" s="20">
        <f t="shared" si="0"/>
        <v>0</v>
      </c>
      <c r="K53" s="72"/>
      <c r="L53" s="21">
        <f t="shared" si="1"/>
        <v>0</v>
      </c>
      <c r="M53" s="20">
        <v>0</v>
      </c>
      <c r="N53" s="61"/>
      <c r="O53" s="61"/>
    </row>
    <row r="54" spans="1:15" s="11" customFormat="1" ht="12.75" customHeight="1">
      <c r="A54" s="19"/>
      <c r="B54" s="2" t="s">
        <v>12</v>
      </c>
      <c r="C54" s="22"/>
      <c r="D54" s="30"/>
      <c r="E54" s="20"/>
      <c r="F54" s="13"/>
      <c r="G54" s="69"/>
      <c r="H54" s="76"/>
      <c r="I54" s="80"/>
      <c r="J54" s="20"/>
      <c r="K54" s="72"/>
      <c r="L54" s="21"/>
      <c r="M54" s="20"/>
      <c r="N54" s="61"/>
      <c r="O54" s="61"/>
    </row>
    <row r="55" spans="1:15" s="11" customFormat="1" ht="15" hidden="1">
      <c r="A55" s="19"/>
      <c r="B55" s="2"/>
      <c r="C55" s="22"/>
      <c r="D55" s="30"/>
      <c r="E55" s="20"/>
      <c r="F55" s="13"/>
      <c r="G55" s="69"/>
      <c r="H55" s="76"/>
      <c r="I55" s="80"/>
      <c r="J55" s="20">
        <f t="shared" si="0"/>
        <v>0</v>
      </c>
      <c r="K55" s="72"/>
      <c r="L55" s="21">
        <f t="shared" si="1"/>
        <v>0</v>
      </c>
      <c r="M55" s="20" t="e">
        <f t="shared" si="2"/>
        <v>#DIV/0!</v>
      </c>
      <c r="N55" s="61"/>
      <c r="O55" s="61"/>
    </row>
    <row r="56" spans="1:15" s="11" customFormat="1" ht="15">
      <c r="A56" s="19">
        <v>4401201</v>
      </c>
      <c r="B56" s="1" t="s">
        <v>83</v>
      </c>
      <c r="C56" s="17">
        <v>1700</v>
      </c>
      <c r="D56" s="30">
        <v>1891046</v>
      </c>
      <c r="E56" s="28">
        <v>140</v>
      </c>
      <c r="F56" s="13">
        <v>280</v>
      </c>
      <c r="G56" s="69">
        <v>76</v>
      </c>
      <c r="H56" s="76">
        <v>161</v>
      </c>
      <c r="I56" s="80">
        <v>186478.25</v>
      </c>
      <c r="J56" s="20">
        <f t="shared" si="0"/>
        <v>237</v>
      </c>
      <c r="K56" s="72">
        <v>88027</v>
      </c>
      <c r="L56" s="21">
        <f t="shared" si="1"/>
        <v>274505.25</v>
      </c>
      <c r="M56" s="20">
        <f t="shared" si="2"/>
        <v>84.64285714285714</v>
      </c>
      <c r="N56" s="61"/>
      <c r="O56" s="61"/>
    </row>
    <row r="57" spans="1:15" s="11" customFormat="1" ht="12.75" customHeight="1">
      <c r="A57" s="19">
        <v>4401701</v>
      </c>
      <c r="B57" s="1" t="s">
        <v>84</v>
      </c>
      <c r="C57" s="17">
        <v>2200</v>
      </c>
      <c r="D57" s="30">
        <v>2964808</v>
      </c>
      <c r="E57" s="28">
        <v>0</v>
      </c>
      <c r="F57" s="13">
        <v>220</v>
      </c>
      <c r="G57" s="69"/>
      <c r="H57" s="76">
        <v>219</v>
      </c>
      <c r="I57" s="80">
        <v>307175.97</v>
      </c>
      <c r="J57" s="20">
        <f t="shared" si="0"/>
        <v>219</v>
      </c>
      <c r="K57" s="72"/>
      <c r="L57" s="21">
        <f t="shared" si="1"/>
        <v>307175.97</v>
      </c>
      <c r="M57" s="20">
        <f t="shared" si="2"/>
        <v>99.54545454545455</v>
      </c>
      <c r="N57" s="61"/>
      <c r="O57" s="61"/>
    </row>
    <row r="58" spans="1:15" s="11" customFormat="1" ht="12" customHeight="1">
      <c r="A58" s="19">
        <v>4402101</v>
      </c>
      <c r="B58" s="1" t="s">
        <v>85</v>
      </c>
      <c r="C58" s="17">
        <v>2400</v>
      </c>
      <c r="D58" s="30">
        <v>3004632</v>
      </c>
      <c r="E58" s="28">
        <v>100</v>
      </c>
      <c r="F58" s="13">
        <v>350</v>
      </c>
      <c r="G58" s="69">
        <v>90</v>
      </c>
      <c r="H58" s="76">
        <v>207</v>
      </c>
      <c r="I58" s="80">
        <v>269660.97</v>
      </c>
      <c r="J58" s="20">
        <f t="shared" si="0"/>
        <v>297</v>
      </c>
      <c r="K58" s="72">
        <v>117243.9</v>
      </c>
      <c r="L58" s="21">
        <f t="shared" si="1"/>
        <v>386904.87</v>
      </c>
      <c r="M58" s="20">
        <f t="shared" si="2"/>
        <v>84.85714285714285</v>
      </c>
      <c r="N58" s="61"/>
      <c r="O58" s="61"/>
    </row>
    <row r="59" spans="1:15" s="11" customFormat="1" ht="12.75" customHeight="1">
      <c r="A59" s="19">
        <v>4402301</v>
      </c>
      <c r="B59" s="5" t="s">
        <v>86</v>
      </c>
      <c r="C59" s="17">
        <v>2500</v>
      </c>
      <c r="D59" s="30">
        <v>3077100</v>
      </c>
      <c r="E59" s="28">
        <v>0</v>
      </c>
      <c r="F59" s="13">
        <v>50</v>
      </c>
      <c r="G59" s="69"/>
      <c r="H59" s="76">
        <v>62</v>
      </c>
      <c r="I59" s="80">
        <v>79474.7</v>
      </c>
      <c r="J59" s="20">
        <f t="shared" si="0"/>
        <v>62</v>
      </c>
      <c r="K59" s="72"/>
      <c r="L59" s="21">
        <f t="shared" si="1"/>
        <v>79474.7</v>
      </c>
      <c r="M59" s="20">
        <f t="shared" si="2"/>
        <v>124</v>
      </c>
      <c r="N59" s="61"/>
      <c r="O59" s="61"/>
    </row>
    <row r="60" spans="1:15" s="11" customFormat="1" ht="12.75" customHeight="1">
      <c r="A60" s="19">
        <v>4402201</v>
      </c>
      <c r="B60" s="1" t="s">
        <v>88</v>
      </c>
      <c r="C60" s="17">
        <v>4400</v>
      </c>
      <c r="D60" s="30">
        <v>5717492</v>
      </c>
      <c r="E60" s="28">
        <v>500</v>
      </c>
      <c r="F60" s="13">
        <v>900</v>
      </c>
      <c r="G60" s="69">
        <v>287</v>
      </c>
      <c r="H60" s="76">
        <v>425</v>
      </c>
      <c r="I60" s="80">
        <v>575730.5</v>
      </c>
      <c r="J60" s="20">
        <f t="shared" si="0"/>
        <v>712</v>
      </c>
      <c r="K60" s="72">
        <v>389770.78</v>
      </c>
      <c r="L60" s="21">
        <f t="shared" si="1"/>
        <v>965501.28</v>
      </c>
      <c r="M60" s="20">
        <f t="shared" si="2"/>
        <v>79.11111111111111</v>
      </c>
      <c r="N60" s="61"/>
      <c r="O60" s="61"/>
    </row>
    <row r="61" spans="1:15" s="11" customFormat="1" ht="12" customHeight="1">
      <c r="A61" s="19">
        <v>4402701</v>
      </c>
      <c r="B61" s="2" t="s">
        <v>118</v>
      </c>
      <c r="C61" s="17">
        <v>8300</v>
      </c>
      <c r="D61" s="30">
        <v>10032867</v>
      </c>
      <c r="E61" s="28"/>
      <c r="F61" s="13">
        <v>830</v>
      </c>
      <c r="G61" s="69">
        <v>533</v>
      </c>
      <c r="H61" s="76">
        <v>246</v>
      </c>
      <c r="I61" s="80">
        <v>315440.88</v>
      </c>
      <c r="J61" s="20">
        <f t="shared" si="0"/>
        <v>779</v>
      </c>
      <c r="K61" s="72">
        <v>622548.48</v>
      </c>
      <c r="L61" s="21">
        <f t="shared" si="1"/>
        <v>937989.36</v>
      </c>
      <c r="M61" s="20">
        <f t="shared" si="2"/>
        <v>93.855421686747</v>
      </c>
      <c r="N61" s="61"/>
      <c r="O61" s="61"/>
    </row>
    <row r="62" spans="1:15" s="11" customFormat="1" ht="13.5" customHeight="1">
      <c r="A62" s="19"/>
      <c r="B62" s="6" t="s">
        <v>13</v>
      </c>
      <c r="C62" s="17"/>
      <c r="D62" s="30"/>
      <c r="E62" s="20"/>
      <c r="F62" s="13"/>
      <c r="G62" s="69"/>
      <c r="H62" s="76"/>
      <c r="I62" s="80"/>
      <c r="J62" s="20"/>
      <c r="K62" s="72"/>
      <c r="L62" s="21"/>
      <c r="M62" s="20"/>
      <c r="N62" s="61"/>
      <c r="O62" s="61"/>
    </row>
    <row r="63" spans="1:15" s="11" customFormat="1" ht="12" customHeight="1">
      <c r="A63" s="19">
        <v>2010101</v>
      </c>
      <c r="B63" s="7" t="s">
        <v>14</v>
      </c>
      <c r="C63" s="17">
        <v>6400</v>
      </c>
      <c r="D63" s="33">
        <v>7681920</v>
      </c>
      <c r="E63" s="40">
        <v>705</v>
      </c>
      <c r="F63" s="13">
        <v>1235</v>
      </c>
      <c r="G63" s="69">
        <v>460</v>
      </c>
      <c r="H63" s="76">
        <v>520</v>
      </c>
      <c r="I63" s="80">
        <v>649953.2</v>
      </c>
      <c r="J63" s="20">
        <f t="shared" si="0"/>
        <v>980</v>
      </c>
      <c r="K63" s="72">
        <v>574958.6</v>
      </c>
      <c r="L63" s="21">
        <f t="shared" si="1"/>
        <v>1224911.7999999998</v>
      </c>
      <c r="M63" s="20">
        <f t="shared" si="2"/>
        <v>79.35222672064778</v>
      </c>
      <c r="N63" s="61"/>
      <c r="O63" s="61"/>
    </row>
    <row r="64" spans="1:15" s="11" customFormat="1" ht="12.75" customHeight="1">
      <c r="A64" s="19">
        <v>2010201</v>
      </c>
      <c r="B64" s="7" t="s">
        <v>94</v>
      </c>
      <c r="C64" s="17">
        <v>2000</v>
      </c>
      <c r="D64" s="34">
        <v>2340780</v>
      </c>
      <c r="E64" s="20">
        <v>42</v>
      </c>
      <c r="F64" s="13">
        <v>363</v>
      </c>
      <c r="G64" s="69">
        <v>42</v>
      </c>
      <c r="H64" s="76">
        <v>235</v>
      </c>
      <c r="I64" s="80">
        <v>286754.05</v>
      </c>
      <c r="J64" s="20">
        <f t="shared" si="0"/>
        <v>277</v>
      </c>
      <c r="K64" s="72">
        <v>51249.66</v>
      </c>
      <c r="L64" s="21">
        <f t="shared" si="1"/>
        <v>338003.70999999996</v>
      </c>
      <c r="M64" s="20">
        <f t="shared" si="2"/>
        <v>76.30853994490359</v>
      </c>
      <c r="N64" s="61"/>
      <c r="O64" s="61"/>
    </row>
    <row r="65" spans="1:15" s="11" customFormat="1" ht="12.75" customHeight="1">
      <c r="A65" s="19">
        <v>2020101</v>
      </c>
      <c r="B65" s="1" t="s">
        <v>15</v>
      </c>
      <c r="C65" s="17">
        <v>9400</v>
      </c>
      <c r="D65" s="34">
        <v>9329782</v>
      </c>
      <c r="E65" s="20">
        <v>940</v>
      </c>
      <c r="F65" s="13">
        <v>1880</v>
      </c>
      <c r="G65" s="69">
        <v>843</v>
      </c>
      <c r="H65" s="76">
        <v>548</v>
      </c>
      <c r="I65" s="80">
        <v>565309.19</v>
      </c>
      <c r="J65" s="20">
        <f t="shared" si="0"/>
        <v>1391</v>
      </c>
      <c r="K65" s="72">
        <v>870043.44</v>
      </c>
      <c r="L65" s="21">
        <f t="shared" si="1"/>
        <v>1435352.63</v>
      </c>
      <c r="M65" s="20">
        <f t="shared" si="2"/>
        <v>73.98936170212767</v>
      </c>
      <c r="N65" s="61"/>
      <c r="O65" s="61"/>
    </row>
    <row r="66" spans="1:15" s="11" customFormat="1" ht="15">
      <c r="A66" s="19">
        <v>2050101</v>
      </c>
      <c r="B66" s="1" t="s">
        <v>16</v>
      </c>
      <c r="C66" s="17">
        <v>3000</v>
      </c>
      <c r="D66" s="33">
        <v>3001380</v>
      </c>
      <c r="E66" s="36">
        <v>0</v>
      </c>
      <c r="F66" s="13">
        <v>275</v>
      </c>
      <c r="G66" s="69"/>
      <c r="H66" s="76">
        <v>405</v>
      </c>
      <c r="I66" s="80">
        <v>421673.85</v>
      </c>
      <c r="J66" s="20">
        <f t="shared" si="0"/>
        <v>405</v>
      </c>
      <c r="K66" s="72"/>
      <c r="L66" s="21">
        <f t="shared" si="1"/>
        <v>421673.85</v>
      </c>
      <c r="M66" s="20">
        <f t="shared" si="2"/>
        <v>147.27272727272725</v>
      </c>
      <c r="N66" s="61"/>
      <c r="O66" s="61"/>
    </row>
    <row r="67" spans="1:15" s="11" customFormat="1" ht="10.5" customHeight="1">
      <c r="A67" s="19"/>
      <c r="B67" s="2" t="s">
        <v>17</v>
      </c>
      <c r="C67" s="22"/>
      <c r="D67" s="30"/>
      <c r="E67" s="20"/>
      <c r="F67" s="13"/>
      <c r="G67" s="69"/>
      <c r="H67" s="76"/>
      <c r="I67" s="80"/>
      <c r="J67" s="20"/>
      <c r="K67" s="72"/>
      <c r="L67" s="21"/>
      <c r="M67" s="20"/>
      <c r="N67" s="61"/>
      <c r="O67" s="61"/>
    </row>
    <row r="68" spans="1:15" s="11" customFormat="1" ht="13.5" customHeight="1">
      <c r="A68" s="19">
        <v>4090101</v>
      </c>
      <c r="B68" s="1" t="s">
        <v>91</v>
      </c>
      <c r="C68" s="17">
        <v>8300</v>
      </c>
      <c r="D68" s="33">
        <v>9622854</v>
      </c>
      <c r="E68" s="40">
        <v>785</v>
      </c>
      <c r="F68" s="13">
        <v>1515</v>
      </c>
      <c r="G68" s="69">
        <v>463</v>
      </c>
      <c r="H68" s="76">
        <v>884</v>
      </c>
      <c r="I68" s="80">
        <v>1067085.24</v>
      </c>
      <c r="J68" s="20">
        <f t="shared" si="0"/>
        <v>1347</v>
      </c>
      <c r="K68" s="72">
        <v>559233.7</v>
      </c>
      <c r="L68" s="21">
        <f t="shared" si="1"/>
        <v>1626318.94</v>
      </c>
      <c r="M68" s="20">
        <f t="shared" si="2"/>
        <v>88.91089108910892</v>
      </c>
      <c r="N68" s="61"/>
      <c r="O68" s="61"/>
    </row>
    <row r="69" spans="1:15" s="11" customFormat="1" ht="11.25" customHeight="1">
      <c r="A69" s="19">
        <v>4090901</v>
      </c>
      <c r="B69" s="1" t="s">
        <v>92</v>
      </c>
      <c r="C69" s="17">
        <v>1000</v>
      </c>
      <c r="D69" s="34">
        <v>1126440</v>
      </c>
      <c r="E69" s="20">
        <v>80</v>
      </c>
      <c r="F69" s="13">
        <v>180</v>
      </c>
      <c r="G69" s="69">
        <v>94</v>
      </c>
      <c r="H69" s="76">
        <v>159</v>
      </c>
      <c r="I69" s="80">
        <v>186693.03</v>
      </c>
      <c r="J69" s="20">
        <f t="shared" si="0"/>
        <v>253</v>
      </c>
      <c r="K69" s="72">
        <v>110371.98</v>
      </c>
      <c r="L69" s="21">
        <f t="shared" si="1"/>
        <v>297065.01</v>
      </c>
      <c r="M69" s="20">
        <f t="shared" si="2"/>
        <v>140.55555555555554</v>
      </c>
      <c r="N69" s="61"/>
      <c r="O69" s="61"/>
    </row>
    <row r="70" spans="1:15" s="11" customFormat="1" ht="15">
      <c r="A70" s="19">
        <v>2070101</v>
      </c>
      <c r="B70" s="1" t="s">
        <v>18</v>
      </c>
      <c r="C70" s="17">
        <v>1200</v>
      </c>
      <c r="D70" s="34">
        <v>1588956</v>
      </c>
      <c r="E70" s="36">
        <v>0</v>
      </c>
      <c r="F70" s="13">
        <v>0</v>
      </c>
      <c r="G70" s="69"/>
      <c r="H70" s="76"/>
      <c r="I70" s="80"/>
      <c r="J70" s="20">
        <f t="shared" si="0"/>
        <v>0</v>
      </c>
      <c r="K70" s="72"/>
      <c r="L70" s="21">
        <f t="shared" si="1"/>
        <v>0</v>
      </c>
      <c r="M70" s="20">
        <v>0</v>
      </c>
      <c r="N70" s="61"/>
      <c r="O70" s="61"/>
    </row>
    <row r="71" spans="1:15" s="11" customFormat="1" ht="15">
      <c r="A71" s="19">
        <v>2080101</v>
      </c>
      <c r="B71" s="1" t="s">
        <v>19</v>
      </c>
      <c r="C71" s="17">
        <v>1500</v>
      </c>
      <c r="D71" s="33">
        <v>1810830</v>
      </c>
      <c r="E71" s="36">
        <v>77</v>
      </c>
      <c r="F71" s="13">
        <v>188</v>
      </c>
      <c r="G71" s="69">
        <v>76</v>
      </c>
      <c r="H71" s="76">
        <v>121</v>
      </c>
      <c r="I71" s="80">
        <v>152245.83</v>
      </c>
      <c r="J71" s="20">
        <f t="shared" si="0"/>
        <v>197</v>
      </c>
      <c r="K71" s="72">
        <v>95625.48</v>
      </c>
      <c r="L71" s="21">
        <f t="shared" si="1"/>
        <v>247871.31</v>
      </c>
      <c r="M71" s="20">
        <f t="shared" si="2"/>
        <v>104.7872340425532</v>
      </c>
      <c r="N71" s="61"/>
      <c r="O71" s="61"/>
    </row>
    <row r="72" spans="1:15" s="11" customFormat="1" ht="15">
      <c r="A72" s="19">
        <v>2090101</v>
      </c>
      <c r="B72" s="1" t="s">
        <v>20</v>
      </c>
      <c r="C72" s="17">
        <v>2300</v>
      </c>
      <c r="D72" s="34">
        <v>2718485</v>
      </c>
      <c r="E72" s="36">
        <v>128</v>
      </c>
      <c r="F72" s="13">
        <v>347</v>
      </c>
      <c r="G72" s="69">
        <v>135</v>
      </c>
      <c r="H72" s="76">
        <v>219</v>
      </c>
      <c r="I72" s="80">
        <v>269558.34</v>
      </c>
      <c r="J72" s="20">
        <f aca="true" t="shared" si="3" ref="J72:J117">G72+H72</f>
        <v>354</v>
      </c>
      <c r="K72" s="72">
        <v>166166.1</v>
      </c>
      <c r="L72" s="21">
        <f aca="true" t="shared" si="4" ref="L72:L117">I72+K72</f>
        <v>435724.44000000006</v>
      </c>
      <c r="M72" s="20">
        <f t="shared" si="2"/>
        <v>102.01729106628241</v>
      </c>
      <c r="N72" s="61"/>
      <c r="O72" s="61"/>
    </row>
    <row r="73" spans="1:15" s="11" customFormat="1" ht="15">
      <c r="A73" s="19">
        <v>2120101</v>
      </c>
      <c r="B73" s="1" t="s">
        <v>21</v>
      </c>
      <c r="C73" s="17">
        <v>2700</v>
      </c>
      <c r="D73" s="34">
        <v>3656799</v>
      </c>
      <c r="E73" s="36">
        <v>51</v>
      </c>
      <c r="F73" s="13">
        <v>450</v>
      </c>
      <c r="G73" s="69">
        <v>51</v>
      </c>
      <c r="H73" s="76">
        <v>226</v>
      </c>
      <c r="I73" s="80">
        <v>318989.96</v>
      </c>
      <c r="J73" s="20">
        <f t="shared" si="3"/>
        <v>277</v>
      </c>
      <c r="K73" s="72">
        <v>75331.1</v>
      </c>
      <c r="L73" s="21">
        <f t="shared" si="4"/>
        <v>394321.06000000006</v>
      </c>
      <c r="M73" s="20">
        <f aca="true" t="shared" si="5" ref="M73:M117">J73/F73*100</f>
        <v>61.55555555555555</v>
      </c>
      <c r="N73" s="61"/>
      <c r="O73" s="61"/>
    </row>
    <row r="74" spans="1:15" s="11" customFormat="1" ht="15">
      <c r="A74" s="19">
        <v>2130101</v>
      </c>
      <c r="B74" s="1" t="s">
        <v>22</v>
      </c>
      <c r="C74" s="17">
        <v>2000</v>
      </c>
      <c r="D74" s="34">
        <v>2497980</v>
      </c>
      <c r="E74" s="36">
        <v>100</v>
      </c>
      <c r="F74" s="13">
        <v>300</v>
      </c>
      <c r="G74" s="69">
        <v>107</v>
      </c>
      <c r="H74" s="76">
        <v>234</v>
      </c>
      <c r="I74" s="80">
        <v>304309.98</v>
      </c>
      <c r="J74" s="20">
        <f t="shared" si="3"/>
        <v>341</v>
      </c>
      <c r="K74" s="72">
        <v>139150.29</v>
      </c>
      <c r="L74" s="21">
        <f t="shared" si="4"/>
        <v>443460.27</v>
      </c>
      <c r="M74" s="20">
        <f t="shared" si="5"/>
        <v>113.66666666666667</v>
      </c>
      <c r="N74" s="61"/>
      <c r="O74" s="61"/>
    </row>
    <row r="75" spans="1:15" s="11" customFormat="1" ht="15">
      <c r="A75" s="19">
        <v>2150101</v>
      </c>
      <c r="B75" s="1" t="s">
        <v>23</v>
      </c>
      <c r="C75" s="17">
        <v>2800</v>
      </c>
      <c r="D75" s="34">
        <v>3339252</v>
      </c>
      <c r="E75" s="36">
        <v>0</v>
      </c>
      <c r="F75" s="13">
        <v>280</v>
      </c>
      <c r="G75" s="69"/>
      <c r="H75" s="76">
        <v>309</v>
      </c>
      <c r="I75" s="80">
        <v>383910.87</v>
      </c>
      <c r="J75" s="20">
        <f t="shared" si="3"/>
        <v>309</v>
      </c>
      <c r="K75" s="72"/>
      <c r="L75" s="21">
        <f t="shared" si="4"/>
        <v>383910.87</v>
      </c>
      <c r="M75" s="20">
        <f t="shared" si="5"/>
        <v>110.35714285714286</v>
      </c>
      <c r="N75" s="61"/>
      <c r="O75" s="61"/>
    </row>
    <row r="76" spans="1:15" s="11" customFormat="1" ht="15">
      <c r="A76" s="19">
        <v>2170101</v>
      </c>
      <c r="B76" s="1" t="s">
        <v>24</v>
      </c>
      <c r="C76" s="17">
        <v>1600</v>
      </c>
      <c r="D76" s="33">
        <v>1950320</v>
      </c>
      <c r="E76" s="28">
        <v>0</v>
      </c>
      <c r="F76" s="13">
        <v>0</v>
      </c>
      <c r="G76" s="69"/>
      <c r="H76" s="76"/>
      <c r="I76" s="80"/>
      <c r="J76" s="20">
        <f t="shared" si="3"/>
        <v>0</v>
      </c>
      <c r="K76" s="72"/>
      <c r="L76" s="21">
        <f t="shared" si="4"/>
        <v>0</v>
      </c>
      <c r="M76" s="20">
        <v>0</v>
      </c>
      <c r="N76" s="61"/>
      <c r="O76" s="61"/>
    </row>
    <row r="77" spans="1:15" s="11" customFormat="1" ht="12" customHeight="1">
      <c r="A77" s="19">
        <v>2180101</v>
      </c>
      <c r="B77" s="7" t="s">
        <v>25</v>
      </c>
      <c r="C77" s="17">
        <v>5000</v>
      </c>
      <c r="D77" s="33">
        <v>5879050</v>
      </c>
      <c r="E77" s="36">
        <v>350</v>
      </c>
      <c r="F77" s="13">
        <v>815</v>
      </c>
      <c r="G77" s="69">
        <v>582</v>
      </c>
      <c r="H77" s="76">
        <v>133</v>
      </c>
      <c r="I77" s="80">
        <v>162948.94</v>
      </c>
      <c r="J77" s="20">
        <f t="shared" si="3"/>
        <v>715</v>
      </c>
      <c r="K77" s="72">
        <v>713054.76</v>
      </c>
      <c r="L77" s="21">
        <f t="shared" si="4"/>
        <v>876003.7</v>
      </c>
      <c r="M77" s="20">
        <f t="shared" si="5"/>
        <v>87.73006134969326</v>
      </c>
      <c r="N77" s="61"/>
      <c r="O77" s="61"/>
    </row>
    <row r="78" spans="1:15" s="11" customFormat="1" ht="13.5" customHeight="1">
      <c r="A78" s="19">
        <v>2190101</v>
      </c>
      <c r="B78" s="1" t="s">
        <v>26</v>
      </c>
      <c r="C78" s="17">
        <v>3000</v>
      </c>
      <c r="D78" s="34">
        <v>3303060</v>
      </c>
      <c r="E78" s="36">
        <v>0</v>
      </c>
      <c r="F78" s="13">
        <v>0</v>
      </c>
      <c r="G78" s="69"/>
      <c r="H78" s="76">
        <v>636</v>
      </c>
      <c r="I78" s="80">
        <v>729422.04</v>
      </c>
      <c r="J78" s="20">
        <f t="shared" si="3"/>
        <v>636</v>
      </c>
      <c r="K78" s="72"/>
      <c r="L78" s="21">
        <f t="shared" si="4"/>
        <v>729422.04</v>
      </c>
      <c r="M78" s="20">
        <v>0</v>
      </c>
      <c r="N78" s="61"/>
      <c r="O78" s="61"/>
    </row>
    <row r="79" spans="1:15" s="11" customFormat="1" ht="15">
      <c r="A79" s="19">
        <v>2220101</v>
      </c>
      <c r="B79" s="1" t="s">
        <v>27</v>
      </c>
      <c r="C79" s="17">
        <v>2700</v>
      </c>
      <c r="D79" s="30">
        <v>2877930</v>
      </c>
      <c r="E79" s="36">
        <v>190</v>
      </c>
      <c r="F79" s="13">
        <v>380</v>
      </c>
      <c r="G79" s="69">
        <v>177</v>
      </c>
      <c r="H79" s="76">
        <v>72</v>
      </c>
      <c r="I79" s="80">
        <v>79945.92</v>
      </c>
      <c r="J79" s="20">
        <f t="shared" si="3"/>
        <v>249</v>
      </c>
      <c r="K79" s="72">
        <v>196533.72</v>
      </c>
      <c r="L79" s="21">
        <f t="shared" si="4"/>
        <v>276479.64</v>
      </c>
      <c r="M79" s="20">
        <f t="shared" si="5"/>
        <v>65.52631578947368</v>
      </c>
      <c r="N79" s="61"/>
      <c r="O79" s="61"/>
    </row>
    <row r="80" spans="1:15" s="11" customFormat="1" ht="15">
      <c r="A80" s="19">
        <v>2230101</v>
      </c>
      <c r="B80" s="1" t="s">
        <v>28</v>
      </c>
      <c r="C80" s="17">
        <v>3300</v>
      </c>
      <c r="D80" s="30">
        <v>3918816</v>
      </c>
      <c r="E80" s="36">
        <v>302</v>
      </c>
      <c r="F80" s="13">
        <v>550</v>
      </c>
      <c r="G80" s="69">
        <v>302</v>
      </c>
      <c r="H80" s="76">
        <v>266</v>
      </c>
      <c r="I80" s="80">
        <v>329076.58</v>
      </c>
      <c r="J80" s="20">
        <f t="shared" si="3"/>
        <v>568</v>
      </c>
      <c r="K80" s="72">
        <v>373613.26</v>
      </c>
      <c r="L80" s="21">
        <f t="shared" si="4"/>
        <v>702689.8400000001</v>
      </c>
      <c r="M80" s="20">
        <f t="shared" si="5"/>
        <v>103.27272727272727</v>
      </c>
      <c r="N80" s="61"/>
      <c r="O80" s="61"/>
    </row>
    <row r="81" spans="1:15" s="11" customFormat="1" ht="15">
      <c r="A81" s="19">
        <v>2240101</v>
      </c>
      <c r="B81" s="1" t="s">
        <v>29</v>
      </c>
      <c r="C81" s="17">
        <v>2400</v>
      </c>
      <c r="D81" s="33">
        <v>2781192</v>
      </c>
      <c r="E81" s="36">
        <v>25</v>
      </c>
      <c r="F81" s="13">
        <v>276</v>
      </c>
      <c r="G81" s="69">
        <v>25</v>
      </c>
      <c r="H81" s="76">
        <v>142</v>
      </c>
      <c r="I81" s="80">
        <v>171298.86</v>
      </c>
      <c r="J81" s="20">
        <f t="shared" si="3"/>
        <v>167</v>
      </c>
      <c r="K81" s="72">
        <v>30158.25</v>
      </c>
      <c r="L81" s="21">
        <f t="shared" si="4"/>
        <v>201457.11</v>
      </c>
      <c r="M81" s="20">
        <f t="shared" si="5"/>
        <v>60.507246376811594</v>
      </c>
      <c r="N81" s="61"/>
      <c r="O81" s="61"/>
    </row>
    <row r="82" spans="1:15" s="11" customFormat="1" ht="15">
      <c r="A82" s="19">
        <v>2250101</v>
      </c>
      <c r="B82" s="1" t="s">
        <v>30</v>
      </c>
      <c r="C82" s="17">
        <v>3000</v>
      </c>
      <c r="D82" s="34">
        <v>3528450</v>
      </c>
      <c r="E82" s="36">
        <v>0</v>
      </c>
      <c r="F82" s="13">
        <v>300</v>
      </c>
      <c r="G82" s="69"/>
      <c r="H82" s="76">
        <v>327</v>
      </c>
      <c r="I82" s="80">
        <v>400669.83</v>
      </c>
      <c r="J82" s="20">
        <f t="shared" si="3"/>
        <v>327</v>
      </c>
      <c r="K82" s="72"/>
      <c r="L82" s="21">
        <f t="shared" si="4"/>
        <v>400669.83</v>
      </c>
      <c r="M82" s="20">
        <f t="shared" si="5"/>
        <v>109.00000000000001</v>
      </c>
      <c r="N82" s="61"/>
      <c r="O82" s="61"/>
    </row>
    <row r="83" spans="1:15" s="11" customFormat="1" ht="15">
      <c r="A83" s="19">
        <v>4220101</v>
      </c>
      <c r="B83" s="8" t="s">
        <v>31</v>
      </c>
      <c r="C83" s="17">
        <v>7500</v>
      </c>
      <c r="D83" s="30">
        <v>8946675</v>
      </c>
      <c r="E83" s="28">
        <v>625</v>
      </c>
      <c r="F83" s="13">
        <v>1250</v>
      </c>
      <c r="G83" s="69">
        <v>179</v>
      </c>
      <c r="H83" s="76">
        <v>497</v>
      </c>
      <c r="I83" s="80">
        <v>618103.99</v>
      </c>
      <c r="J83" s="20">
        <f t="shared" si="3"/>
        <v>676</v>
      </c>
      <c r="K83" s="72">
        <v>222616.93</v>
      </c>
      <c r="L83" s="21">
        <f t="shared" si="4"/>
        <v>840720.9199999999</v>
      </c>
      <c r="M83" s="20">
        <f t="shared" si="5"/>
        <v>54.08</v>
      </c>
      <c r="N83" s="61"/>
      <c r="O83" s="61"/>
    </row>
    <row r="84" spans="1:15" s="11" customFormat="1" ht="15">
      <c r="A84" s="19">
        <v>2270101</v>
      </c>
      <c r="B84" s="1" t="s">
        <v>32</v>
      </c>
      <c r="C84" s="17">
        <v>1300</v>
      </c>
      <c r="D84" s="33">
        <v>1638143</v>
      </c>
      <c r="E84" s="36"/>
      <c r="F84" s="13">
        <v>138</v>
      </c>
      <c r="G84" s="69"/>
      <c r="H84" s="76">
        <v>138</v>
      </c>
      <c r="I84" s="80">
        <v>181160.88</v>
      </c>
      <c r="J84" s="20">
        <f t="shared" si="3"/>
        <v>138</v>
      </c>
      <c r="K84" s="72"/>
      <c r="L84" s="21">
        <f t="shared" si="4"/>
        <v>181160.88</v>
      </c>
      <c r="M84" s="20">
        <f t="shared" si="5"/>
        <v>100</v>
      </c>
      <c r="N84" s="61"/>
      <c r="O84" s="61"/>
    </row>
    <row r="85" spans="1:15" s="11" customFormat="1" ht="15">
      <c r="A85" s="19">
        <v>2300101</v>
      </c>
      <c r="B85" s="1" t="s">
        <v>33</v>
      </c>
      <c r="C85" s="51">
        <v>3000</v>
      </c>
      <c r="D85" s="33">
        <v>3713310</v>
      </c>
      <c r="E85" s="36">
        <v>0</v>
      </c>
      <c r="F85" s="13">
        <v>277</v>
      </c>
      <c r="G85" s="69">
        <v>46</v>
      </c>
      <c r="H85" s="76">
        <v>54</v>
      </c>
      <c r="I85" s="80">
        <v>69657.3</v>
      </c>
      <c r="J85" s="20">
        <f t="shared" si="3"/>
        <v>100</v>
      </c>
      <c r="K85" s="72">
        <v>59337.7</v>
      </c>
      <c r="L85" s="21">
        <f t="shared" si="4"/>
        <v>128995</v>
      </c>
      <c r="M85" s="20">
        <f t="shared" si="5"/>
        <v>36.101083032490976</v>
      </c>
      <c r="N85" s="61"/>
      <c r="O85" s="61"/>
    </row>
    <row r="86" spans="1:15" s="11" customFormat="1" ht="15">
      <c r="A86" s="19">
        <v>2310101</v>
      </c>
      <c r="B86" s="1" t="s">
        <v>34</v>
      </c>
      <c r="C86" s="51">
        <v>4000</v>
      </c>
      <c r="D86" s="33">
        <v>4498760</v>
      </c>
      <c r="E86" s="36">
        <v>0</v>
      </c>
      <c r="F86" s="13">
        <v>396</v>
      </c>
      <c r="G86" s="69">
        <v>21</v>
      </c>
      <c r="H86" s="76">
        <v>208</v>
      </c>
      <c r="I86" s="80">
        <v>243669.92</v>
      </c>
      <c r="J86" s="20">
        <f t="shared" si="3"/>
        <v>229</v>
      </c>
      <c r="K86" s="72">
        <v>24601.29</v>
      </c>
      <c r="L86" s="21">
        <f t="shared" si="4"/>
        <v>268271.21</v>
      </c>
      <c r="M86" s="20">
        <f t="shared" si="5"/>
        <v>57.82828282828283</v>
      </c>
      <c r="N86" s="61"/>
      <c r="O86" s="61"/>
    </row>
    <row r="87" spans="1:15" s="11" customFormat="1" ht="15">
      <c r="A87" s="19">
        <v>4240101</v>
      </c>
      <c r="B87" s="1" t="s">
        <v>35</v>
      </c>
      <c r="C87" s="51">
        <v>6700</v>
      </c>
      <c r="D87" s="30">
        <v>7625404</v>
      </c>
      <c r="E87" s="28">
        <v>525</v>
      </c>
      <c r="F87" s="13">
        <v>1050</v>
      </c>
      <c r="G87" s="69">
        <v>802</v>
      </c>
      <c r="H87" s="76">
        <v>509</v>
      </c>
      <c r="I87" s="80">
        <v>603719.81</v>
      </c>
      <c r="J87" s="20">
        <f t="shared" si="3"/>
        <v>1311</v>
      </c>
      <c r="K87" s="72">
        <v>951679.14</v>
      </c>
      <c r="L87" s="21">
        <f t="shared" si="4"/>
        <v>1555398.9500000002</v>
      </c>
      <c r="M87" s="20">
        <f t="shared" si="5"/>
        <v>124.85714285714286</v>
      </c>
      <c r="N87" s="61"/>
      <c r="O87" s="61"/>
    </row>
    <row r="88" spans="1:15" s="11" customFormat="1" ht="15">
      <c r="A88" s="19">
        <v>2330101</v>
      </c>
      <c r="B88" s="1" t="s">
        <v>36</v>
      </c>
      <c r="C88" s="51">
        <v>1200</v>
      </c>
      <c r="D88" s="34">
        <v>1444392</v>
      </c>
      <c r="E88" s="36">
        <v>0</v>
      </c>
      <c r="F88" s="13">
        <v>120</v>
      </c>
      <c r="G88" s="69"/>
      <c r="H88" s="76">
        <v>116</v>
      </c>
      <c r="I88" s="80">
        <v>145324.8</v>
      </c>
      <c r="J88" s="20">
        <f t="shared" si="3"/>
        <v>116</v>
      </c>
      <c r="K88" s="72"/>
      <c r="L88" s="21">
        <f t="shared" si="4"/>
        <v>145324.8</v>
      </c>
      <c r="M88" s="20">
        <f t="shared" si="5"/>
        <v>96.66666666666667</v>
      </c>
      <c r="N88" s="61"/>
      <c r="O88" s="61"/>
    </row>
    <row r="89" spans="1:15" s="11" customFormat="1" ht="15">
      <c r="A89" s="19">
        <v>2340101</v>
      </c>
      <c r="B89" s="1" t="s">
        <v>37</v>
      </c>
      <c r="C89" s="51">
        <v>3500</v>
      </c>
      <c r="D89" s="34">
        <v>4195800</v>
      </c>
      <c r="E89" s="36">
        <v>0</v>
      </c>
      <c r="F89" s="13">
        <v>350</v>
      </c>
      <c r="G89" s="69"/>
      <c r="H89" s="76">
        <v>356</v>
      </c>
      <c r="I89" s="80">
        <v>444932.36</v>
      </c>
      <c r="J89" s="20">
        <f t="shared" si="3"/>
        <v>356</v>
      </c>
      <c r="K89" s="72"/>
      <c r="L89" s="21">
        <f t="shared" si="4"/>
        <v>444932.36</v>
      </c>
      <c r="M89" s="20">
        <f t="shared" si="5"/>
        <v>101.71428571428571</v>
      </c>
      <c r="N89" s="61"/>
      <c r="O89" s="61"/>
    </row>
    <row r="90" spans="1:15" s="11" customFormat="1" ht="15">
      <c r="A90" s="19">
        <v>2350101</v>
      </c>
      <c r="B90" s="1" t="s">
        <v>38</v>
      </c>
      <c r="C90" s="51">
        <v>3500</v>
      </c>
      <c r="D90" s="33">
        <v>3895185</v>
      </c>
      <c r="E90" s="36">
        <v>267</v>
      </c>
      <c r="F90" s="13">
        <v>568</v>
      </c>
      <c r="G90" s="69">
        <v>291</v>
      </c>
      <c r="H90" s="76">
        <v>211</v>
      </c>
      <c r="I90" s="80">
        <v>244650.28</v>
      </c>
      <c r="J90" s="20">
        <f t="shared" si="3"/>
        <v>502</v>
      </c>
      <c r="K90" s="72">
        <v>337408.68</v>
      </c>
      <c r="L90" s="21">
        <f t="shared" si="4"/>
        <v>582058.96</v>
      </c>
      <c r="M90" s="20">
        <f t="shared" si="5"/>
        <v>88.38028169014085</v>
      </c>
      <c r="N90" s="61"/>
      <c r="O90" s="61"/>
    </row>
    <row r="91" spans="1:15" s="11" customFormat="1" ht="15">
      <c r="A91" s="19">
        <v>2360101</v>
      </c>
      <c r="B91" s="1" t="s">
        <v>39</v>
      </c>
      <c r="C91" s="51">
        <v>8000</v>
      </c>
      <c r="D91" s="33">
        <v>9209680</v>
      </c>
      <c r="E91" s="36">
        <v>100</v>
      </c>
      <c r="F91" s="13">
        <v>890</v>
      </c>
      <c r="G91" s="69">
        <v>179</v>
      </c>
      <c r="H91" s="76">
        <v>387</v>
      </c>
      <c r="I91" s="80">
        <v>463811.76</v>
      </c>
      <c r="J91" s="20">
        <f t="shared" si="3"/>
        <v>566</v>
      </c>
      <c r="K91" s="72">
        <v>214527.92</v>
      </c>
      <c r="L91" s="21">
        <f t="shared" si="4"/>
        <v>678339.68</v>
      </c>
      <c r="M91" s="20">
        <f t="shared" si="5"/>
        <v>63.59550561797753</v>
      </c>
      <c r="N91" s="61"/>
      <c r="O91" s="61"/>
    </row>
    <row r="92" spans="1:15" s="11" customFormat="1" ht="15">
      <c r="A92" s="19">
        <v>2400101</v>
      </c>
      <c r="B92" s="1" t="s">
        <v>40</v>
      </c>
      <c r="C92" s="51">
        <v>1700</v>
      </c>
      <c r="D92" s="34">
        <v>2315893</v>
      </c>
      <c r="E92" s="36">
        <v>52</v>
      </c>
      <c r="F92" s="13">
        <v>172</v>
      </c>
      <c r="G92" s="69">
        <v>69</v>
      </c>
      <c r="H92" s="76">
        <v>154</v>
      </c>
      <c r="I92" s="80">
        <v>218513.68</v>
      </c>
      <c r="J92" s="20">
        <f t="shared" si="3"/>
        <v>223</v>
      </c>
      <c r="K92" s="72">
        <v>97905.48</v>
      </c>
      <c r="L92" s="21">
        <f t="shared" si="4"/>
        <v>316419.16</v>
      </c>
      <c r="M92" s="20">
        <f t="shared" si="5"/>
        <v>129.6511627906977</v>
      </c>
      <c r="N92" s="61"/>
      <c r="O92" s="61"/>
    </row>
    <row r="93" spans="1:15" s="11" customFormat="1" ht="15">
      <c r="A93" s="19">
        <v>2410101</v>
      </c>
      <c r="B93" s="1" t="s">
        <v>41</v>
      </c>
      <c r="C93" s="51">
        <v>6800</v>
      </c>
      <c r="D93" s="34">
        <v>8521624</v>
      </c>
      <c r="E93" s="36">
        <v>680</v>
      </c>
      <c r="F93" s="13">
        <v>1360</v>
      </c>
      <c r="G93" s="69">
        <v>345</v>
      </c>
      <c r="H93" s="76">
        <v>286</v>
      </c>
      <c r="I93" s="80">
        <v>373132.76</v>
      </c>
      <c r="J93" s="20">
        <f t="shared" si="3"/>
        <v>631</v>
      </c>
      <c r="K93" s="72">
        <v>450107.7</v>
      </c>
      <c r="L93" s="21">
        <f t="shared" si="4"/>
        <v>823240.46</v>
      </c>
      <c r="M93" s="20">
        <f t="shared" si="5"/>
        <v>46.39705882352941</v>
      </c>
      <c r="N93" s="61">
        <v>33</v>
      </c>
      <c r="O93" s="61">
        <v>9962.04</v>
      </c>
    </row>
    <row r="94" spans="1:15" s="11" customFormat="1" ht="15">
      <c r="A94" s="19">
        <v>2420101</v>
      </c>
      <c r="B94" s="1" t="s">
        <v>42</v>
      </c>
      <c r="C94" s="51">
        <v>3500</v>
      </c>
      <c r="D94" s="34">
        <v>3980550</v>
      </c>
      <c r="E94" s="36">
        <v>400</v>
      </c>
      <c r="F94" s="13">
        <v>750</v>
      </c>
      <c r="G94" s="69">
        <v>163</v>
      </c>
      <c r="H94" s="76">
        <v>342</v>
      </c>
      <c r="I94" s="80">
        <v>404883.54</v>
      </c>
      <c r="J94" s="20">
        <f t="shared" si="3"/>
        <v>505</v>
      </c>
      <c r="K94" s="72">
        <v>192970.81</v>
      </c>
      <c r="L94" s="21">
        <f t="shared" si="4"/>
        <v>597854.35</v>
      </c>
      <c r="M94" s="20">
        <f t="shared" si="5"/>
        <v>67.33333333333333</v>
      </c>
      <c r="N94" s="61"/>
      <c r="O94" s="61"/>
    </row>
    <row r="95" spans="1:15" s="11" customFormat="1" ht="15">
      <c r="A95" s="19">
        <v>2440101</v>
      </c>
      <c r="B95" s="1" t="s">
        <v>43</v>
      </c>
      <c r="C95" s="51">
        <v>2900</v>
      </c>
      <c r="D95" s="33">
        <v>3273317</v>
      </c>
      <c r="E95" s="36">
        <v>0</v>
      </c>
      <c r="F95" s="13">
        <v>290</v>
      </c>
      <c r="G95" s="69"/>
      <c r="H95" s="76">
        <v>92</v>
      </c>
      <c r="I95" s="80">
        <v>108063.2</v>
      </c>
      <c r="J95" s="20">
        <f t="shared" si="3"/>
        <v>92</v>
      </c>
      <c r="K95" s="72"/>
      <c r="L95" s="21">
        <f t="shared" si="4"/>
        <v>108063.2</v>
      </c>
      <c r="M95" s="20">
        <f t="shared" si="5"/>
        <v>31.724137931034484</v>
      </c>
      <c r="N95" s="61"/>
      <c r="O95" s="61"/>
    </row>
    <row r="96" spans="1:15" s="11" customFormat="1" ht="15">
      <c r="A96" s="19">
        <v>2450101</v>
      </c>
      <c r="B96" s="1" t="s">
        <v>44</v>
      </c>
      <c r="C96" s="51">
        <v>3200</v>
      </c>
      <c r="D96" s="34">
        <v>3833440</v>
      </c>
      <c r="E96" s="36">
        <v>0</v>
      </c>
      <c r="F96" s="13">
        <v>400</v>
      </c>
      <c r="G96" s="69"/>
      <c r="H96" s="76">
        <v>152</v>
      </c>
      <c r="I96" s="80">
        <v>189699.04</v>
      </c>
      <c r="J96" s="20">
        <f t="shared" si="3"/>
        <v>152</v>
      </c>
      <c r="K96" s="72"/>
      <c r="L96" s="21">
        <f t="shared" si="4"/>
        <v>189699.04</v>
      </c>
      <c r="M96" s="20">
        <f t="shared" si="5"/>
        <v>38</v>
      </c>
      <c r="N96" s="61"/>
      <c r="O96" s="61"/>
    </row>
    <row r="97" spans="1:15" s="11" customFormat="1" ht="15">
      <c r="A97" s="19">
        <v>2470101</v>
      </c>
      <c r="B97" s="1" t="s">
        <v>45</v>
      </c>
      <c r="C97" s="51">
        <v>1700</v>
      </c>
      <c r="D97" s="33">
        <v>1943576</v>
      </c>
      <c r="E97" s="36">
        <v>0</v>
      </c>
      <c r="F97" s="13">
        <v>170</v>
      </c>
      <c r="G97" s="69"/>
      <c r="H97" s="76">
        <v>171</v>
      </c>
      <c r="I97" s="80">
        <v>203623.38</v>
      </c>
      <c r="J97" s="20">
        <f t="shared" si="3"/>
        <v>171</v>
      </c>
      <c r="K97" s="72"/>
      <c r="L97" s="21">
        <f t="shared" si="4"/>
        <v>203623.38</v>
      </c>
      <c r="M97" s="20">
        <f t="shared" si="5"/>
        <v>100.58823529411765</v>
      </c>
      <c r="N97" s="61"/>
      <c r="O97" s="61"/>
    </row>
    <row r="98" spans="1:15" s="11" customFormat="1" ht="15">
      <c r="A98" s="19">
        <v>2480101</v>
      </c>
      <c r="B98" s="1" t="s">
        <v>46</v>
      </c>
      <c r="C98" s="51">
        <v>2000</v>
      </c>
      <c r="D98" s="34">
        <v>2677840</v>
      </c>
      <c r="E98" s="36">
        <v>0</v>
      </c>
      <c r="F98" s="13">
        <v>200</v>
      </c>
      <c r="G98" s="69"/>
      <c r="H98" s="76">
        <v>157</v>
      </c>
      <c r="I98" s="80">
        <v>219027.56</v>
      </c>
      <c r="J98" s="20">
        <f t="shared" si="3"/>
        <v>157</v>
      </c>
      <c r="K98" s="72"/>
      <c r="L98" s="21">
        <f t="shared" si="4"/>
        <v>219027.56</v>
      </c>
      <c r="M98" s="20">
        <f t="shared" si="5"/>
        <v>78.5</v>
      </c>
      <c r="N98" s="61"/>
      <c r="O98" s="61"/>
    </row>
    <row r="99" spans="1:15" s="11" customFormat="1" ht="15">
      <c r="A99" s="19">
        <v>4330101</v>
      </c>
      <c r="B99" s="1" t="s">
        <v>47</v>
      </c>
      <c r="C99" s="51">
        <v>9700</v>
      </c>
      <c r="D99" s="33">
        <v>10319248</v>
      </c>
      <c r="E99" s="28">
        <v>658</v>
      </c>
      <c r="F99" s="13">
        <v>1487</v>
      </c>
      <c r="G99" s="69">
        <v>632</v>
      </c>
      <c r="H99" s="76">
        <v>613</v>
      </c>
      <c r="I99" s="80">
        <v>679099.79</v>
      </c>
      <c r="J99" s="20">
        <f t="shared" si="3"/>
        <v>1245</v>
      </c>
      <c r="K99" s="72">
        <v>700148.56</v>
      </c>
      <c r="L99" s="21">
        <f t="shared" si="4"/>
        <v>1379248.35</v>
      </c>
      <c r="M99" s="20">
        <f t="shared" si="5"/>
        <v>83.72562205783457</v>
      </c>
      <c r="N99" s="61"/>
      <c r="O99" s="61"/>
    </row>
    <row r="100" spans="1:15" s="11" customFormat="1" ht="15">
      <c r="A100" s="19">
        <v>2510101</v>
      </c>
      <c r="B100" s="1" t="s">
        <v>48</v>
      </c>
      <c r="C100" s="51">
        <v>4700</v>
      </c>
      <c r="D100" s="33">
        <v>5677741</v>
      </c>
      <c r="E100" s="36">
        <v>0</v>
      </c>
      <c r="F100" s="13">
        <v>470</v>
      </c>
      <c r="G100" s="69"/>
      <c r="H100" s="76">
        <v>516</v>
      </c>
      <c r="I100" s="80">
        <v>649060.92</v>
      </c>
      <c r="J100" s="20">
        <f t="shared" si="3"/>
        <v>516</v>
      </c>
      <c r="K100" s="72"/>
      <c r="L100" s="21">
        <f t="shared" si="4"/>
        <v>649060.92</v>
      </c>
      <c r="M100" s="20">
        <f t="shared" si="5"/>
        <v>109.7872340425532</v>
      </c>
      <c r="N100" s="61"/>
      <c r="O100" s="61"/>
    </row>
    <row r="101" spans="1:15" s="11" customFormat="1" ht="15">
      <c r="A101" s="19">
        <v>2520101</v>
      </c>
      <c r="B101" s="1" t="s">
        <v>49</v>
      </c>
      <c r="C101" s="51">
        <v>600</v>
      </c>
      <c r="D101" s="34">
        <v>835074</v>
      </c>
      <c r="E101" s="36">
        <v>30</v>
      </c>
      <c r="F101" s="13">
        <v>90</v>
      </c>
      <c r="G101" s="69">
        <v>30</v>
      </c>
      <c r="H101" s="76">
        <v>60</v>
      </c>
      <c r="I101" s="80">
        <v>86932.8</v>
      </c>
      <c r="J101" s="20">
        <f t="shared" si="3"/>
        <v>90</v>
      </c>
      <c r="K101" s="72">
        <v>43466.4</v>
      </c>
      <c r="L101" s="21">
        <f t="shared" si="4"/>
        <v>130399.20000000001</v>
      </c>
      <c r="M101" s="20">
        <f t="shared" si="5"/>
        <v>100</v>
      </c>
      <c r="N101" s="61"/>
      <c r="O101" s="61"/>
    </row>
    <row r="102" spans="1:15" s="11" customFormat="1" ht="25.5" customHeight="1" hidden="1">
      <c r="A102" s="149" t="s">
        <v>96</v>
      </c>
      <c r="B102" s="179" t="s">
        <v>0</v>
      </c>
      <c r="C102" s="52"/>
      <c r="D102" s="30"/>
      <c r="E102" s="36"/>
      <c r="F102" s="13"/>
      <c r="G102" s="69"/>
      <c r="H102" s="76"/>
      <c r="I102" s="80"/>
      <c r="J102" s="20">
        <f t="shared" si="3"/>
        <v>0</v>
      </c>
      <c r="K102" s="72"/>
      <c r="L102" s="21">
        <f t="shared" si="4"/>
        <v>0</v>
      </c>
      <c r="M102" s="20" t="e">
        <f t="shared" si="5"/>
        <v>#DIV/0!</v>
      </c>
      <c r="N102" s="61"/>
      <c r="O102" s="61"/>
    </row>
    <row r="103" spans="1:15" s="11" customFormat="1" ht="72" customHeight="1" hidden="1">
      <c r="A103" s="149"/>
      <c r="B103" s="179"/>
      <c r="C103" s="52"/>
      <c r="D103" s="30"/>
      <c r="E103" s="20"/>
      <c r="F103" s="13"/>
      <c r="G103" s="69"/>
      <c r="H103" s="76"/>
      <c r="I103" s="80"/>
      <c r="J103" s="20">
        <f t="shared" si="3"/>
        <v>0</v>
      </c>
      <c r="K103" s="72"/>
      <c r="L103" s="21">
        <f t="shared" si="4"/>
        <v>0</v>
      </c>
      <c r="M103" s="20" t="e">
        <f t="shared" si="5"/>
        <v>#DIV/0!</v>
      </c>
      <c r="N103" s="61"/>
      <c r="O103" s="61"/>
    </row>
    <row r="104" spans="1:15" s="11" customFormat="1" ht="15">
      <c r="A104" s="19">
        <v>2530101</v>
      </c>
      <c r="B104" s="1" t="s">
        <v>50</v>
      </c>
      <c r="C104" s="51">
        <v>2700</v>
      </c>
      <c r="D104" s="33">
        <v>3041496</v>
      </c>
      <c r="E104" s="36">
        <v>328</v>
      </c>
      <c r="F104" s="13">
        <v>546</v>
      </c>
      <c r="G104" s="69">
        <v>89</v>
      </c>
      <c r="H104" s="76">
        <v>183</v>
      </c>
      <c r="I104" s="80">
        <v>214624.23</v>
      </c>
      <c r="J104" s="20">
        <f t="shared" si="3"/>
        <v>272</v>
      </c>
      <c r="K104" s="72">
        <v>104380.09</v>
      </c>
      <c r="L104" s="21">
        <f t="shared" si="4"/>
        <v>319004.32</v>
      </c>
      <c r="M104" s="20">
        <f t="shared" si="5"/>
        <v>49.81684981684982</v>
      </c>
      <c r="N104" s="61"/>
      <c r="O104" s="61"/>
    </row>
    <row r="105" spans="1:15" s="11" customFormat="1" ht="15">
      <c r="A105" s="19">
        <v>2540101</v>
      </c>
      <c r="B105" s="1" t="s">
        <v>51</v>
      </c>
      <c r="C105" s="17">
        <v>3500</v>
      </c>
      <c r="D105" s="34">
        <v>3953600</v>
      </c>
      <c r="E105" s="36">
        <v>0</v>
      </c>
      <c r="F105" s="13">
        <v>0</v>
      </c>
      <c r="G105" s="69"/>
      <c r="H105" s="76">
        <v>0</v>
      </c>
      <c r="I105" s="80"/>
      <c r="J105" s="20">
        <f t="shared" si="3"/>
        <v>0</v>
      </c>
      <c r="K105" s="72"/>
      <c r="L105" s="21">
        <f t="shared" si="4"/>
        <v>0</v>
      </c>
      <c r="M105" s="20">
        <v>0</v>
      </c>
      <c r="N105" s="61"/>
      <c r="O105" s="61"/>
    </row>
    <row r="106" spans="1:15" s="11" customFormat="1" ht="15" hidden="1">
      <c r="A106" s="19"/>
      <c r="B106" s="1"/>
      <c r="C106" s="17"/>
      <c r="D106" s="30"/>
      <c r="E106" s="36"/>
      <c r="F106" s="13"/>
      <c r="G106" s="69"/>
      <c r="H106" s="76"/>
      <c r="I106" s="80"/>
      <c r="J106" s="20">
        <f t="shared" si="3"/>
        <v>0</v>
      </c>
      <c r="K106" s="72"/>
      <c r="L106" s="21">
        <f t="shared" si="4"/>
        <v>0</v>
      </c>
      <c r="M106" s="20" t="e">
        <f t="shared" si="5"/>
        <v>#DIV/0!</v>
      </c>
      <c r="N106" s="61"/>
      <c r="O106" s="61"/>
    </row>
    <row r="107" spans="1:15" s="11" customFormat="1" ht="15">
      <c r="A107" s="19">
        <v>2550101</v>
      </c>
      <c r="B107" s="1" t="s">
        <v>52</v>
      </c>
      <c r="C107" s="17">
        <v>3000</v>
      </c>
      <c r="D107" s="33">
        <v>3071850</v>
      </c>
      <c r="E107" s="36">
        <v>363</v>
      </c>
      <c r="F107" s="13">
        <v>726</v>
      </c>
      <c r="G107" s="69">
        <v>180</v>
      </c>
      <c r="H107" s="76">
        <v>372</v>
      </c>
      <c r="I107" s="80">
        <v>396663.6</v>
      </c>
      <c r="J107" s="20">
        <f t="shared" si="3"/>
        <v>552</v>
      </c>
      <c r="K107" s="72">
        <v>191934</v>
      </c>
      <c r="L107" s="21">
        <f t="shared" si="4"/>
        <v>588597.6</v>
      </c>
      <c r="M107" s="20">
        <f t="shared" si="5"/>
        <v>76.03305785123968</v>
      </c>
      <c r="N107" s="61"/>
      <c r="O107" s="61"/>
    </row>
    <row r="108" spans="1:15" s="11" customFormat="1" ht="15">
      <c r="A108" s="19">
        <v>2560101</v>
      </c>
      <c r="B108" s="1" t="s">
        <v>53</v>
      </c>
      <c r="C108" s="17">
        <v>3000</v>
      </c>
      <c r="D108" s="33">
        <v>3267960</v>
      </c>
      <c r="E108" s="36">
        <v>0</v>
      </c>
      <c r="F108" s="13">
        <v>263</v>
      </c>
      <c r="G108" s="69"/>
      <c r="H108" s="76">
        <v>275</v>
      </c>
      <c r="I108" s="80">
        <v>311597</v>
      </c>
      <c r="J108" s="20">
        <f t="shared" si="3"/>
        <v>275</v>
      </c>
      <c r="K108" s="72"/>
      <c r="L108" s="21">
        <f t="shared" si="4"/>
        <v>311597</v>
      </c>
      <c r="M108" s="20">
        <f t="shared" si="5"/>
        <v>104.56273764258555</v>
      </c>
      <c r="N108" s="61"/>
      <c r="O108" s="61"/>
    </row>
    <row r="109" spans="1:15" s="11" customFormat="1" ht="15">
      <c r="A109" s="19">
        <v>2570101</v>
      </c>
      <c r="B109" s="1" t="s">
        <v>54</v>
      </c>
      <c r="C109" s="17">
        <v>3000</v>
      </c>
      <c r="D109" s="33">
        <v>3523380</v>
      </c>
      <c r="E109" s="36">
        <v>0</v>
      </c>
      <c r="F109" s="13">
        <v>300</v>
      </c>
      <c r="G109" s="69"/>
      <c r="H109" s="76">
        <v>291</v>
      </c>
      <c r="I109" s="80">
        <v>355863.9</v>
      </c>
      <c r="J109" s="20">
        <f t="shared" si="3"/>
        <v>291</v>
      </c>
      <c r="K109" s="72"/>
      <c r="L109" s="21">
        <f t="shared" si="4"/>
        <v>355863.9</v>
      </c>
      <c r="M109" s="20">
        <f t="shared" si="5"/>
        <v>97</v>
      </c>
      <c r="N109" s="61"/>
      <c r="O109" s="61"/>
    </row>
    <row r="110" spans="1:15" s="11" customFormat="1" ht="15">
      <c r="A110" s="19">
        <v>2580101</v>
      </c>
      <c r="B110" s="1" t="s">
        <v>55</v>
      </c>
      <c r="C110" s="17">
        <v>3300</v>
      </c>
      <c r="D110" s="34">
        <v>3704349</v>
      </c>
      <c r="E110" s="36">
        <v>330</v>
      </c>
      <c r="F110" s="13">
        <v>550</v>
      </c>
      <c r="G110" s="69">
        <v>330</v>
      </c>
      <c r="H110" s="76">
        <v>277</v>
      </c>
      <c r="I110" s="80">
        <v>323580.32</v>
      </c>
      <c r="J110" s="20">
        <f t="shared" si="3"/>
        <v>607</v>
      </c>
      <c r="K110" s="72">
        <v>385492.8</v>
      </c>
      <c r="L110" s="21">
        <f t="shared" si="4"/>
        <v>709073.12</v>
      </c>
      <c r="M110" s="20">
        <f t="shared" si="5"/>
        <v>110.36363636363635</v>
      </c>
      <c r="N110" s="61"/>
      <c r="O110" s="61"/>
    </row>
    <row r="111" spans="1:15" s="11" customFormat="1" ht="15">
      <c r="A111" s="19">
        <v>2110101</v>
      </c>
      <c r="B111" s="1" t="s">
        <v>56</v>
      </c>
      <c r="C111" s="17">
        <v>2400</v>
      </c>
      <c r="D111" s="33">
        <v>2583552</v>
      </c>
      <c r="E111" s="36">
        <v>200</v>
      </c>
      <c r="F111" s="13">
        <v>429</v>
      </c>
      <c r="G111" s="69">
        <v>207</v>
      </c>
      <c r="H111" s="76">
        <v>169</v>
      </c>
      <c r="I111" s="80">
        <v>189320.56</v>
      </c>
      <c r="J111" s="20">
        <f t="shared" si="3"/>
        <v>376</v>
      </c>
      <c r="K111" s="72">
        <v>231889.68</v>
      </c>
      <c r="L111" s="21">
        <f t="shared" si="4"/>
        <v>421210.24</v>
      </c>
      <c r="M111" s="20">
        <f t="shared" si="5"/>
        <v>87.64568764568764</v>
      </c>
      <c r="N111" s="61"/>
      <c r="O111" s="61"/>
    </row>
    <row r="112" spans="1:15" s="11" customFormat="1" ht="12.75" customHeight="1">
      <c r="A112" s="19">
        <v>5612001</v>
      </c>
      <c r="B112" s="10" t="s">
        <v>107</v>
      </c>
      <c r="C112" s="23">
        <v>1000</v>
      </c>
      <c r="D112" s="30">
        <v>939790</v>
      </c>
      <c r="E112" s="28">
        <v>83</v>
      </c>
      <c r="F112" s="13">
        <v>166</v>
      </c>
      <c r="G112" s="69"/>
      <c r="H112" s="76">
        <v>105</v>
      </c>
      <c r="I112" s="80">
        <v>102609.15</v>
      </c>
      <c r="J112" s="20">
        <f t="shared" si="3"/>
        <v>105</v>
      </c>
      <c r="K112" s="72"/>
      <c r="L112" s="21">
        <f t="shared" si="4"/>
        <v>102609.15</v>
      </c>
      <c r="M112" s="20">
        <f t="shared" si="5"/>
        <v>63.25301204819277</v>
      </c>
      <c r="N112" s="61"/>
      <c r="O112" s="61"/>
    </row>
    <row r="113" spans="1:15" s="11" customFormat="1" ht="12.75" customHeight="1">
      <c r="A113" s="19">
        <v>5612701</v>
      </c>
      <c r="B113" s="10" t="s">
        <v>108</v>
      </c>
      <c r="C113" s="23">
        <v>900</v>
      </c>
      <c r="D113" s="30">
        <v>845811</v>
      </c>
      <c r="E113" s="28">
        <v>90</v>
      </c>
      <c r="F113" s="13">
        <v>225</v>
      </c>
      <c r="G113" s="69">
        <v>97</v>
      </c>
      <c r="H113" s="76">
        <v>114</v>
      </c>
      <c r="I113" s="80">
        <v>111404.22</v>
      </c>
      <c r="J113" s="20">
        <f t="shared" si="3"/>
        <v>211</v>
      </c>
      <c r="K113" s="72">
        <v>94791.31</v>
      </c>
      <c r="L113" s="21">
        <f t="shared" si="4"/>
        <v>206195.53</v>
      </c>
      <c r="M113" s="20">
        <f t="shared" si="5"/>
        <v>93.77777777777779</v>
      </c>
      <c r="N113" s="61"/>
      <c r="O113" s="61"/>
    </row>
    <row r="114" spans="1:15" s="11" customFormat="1" ht="13.5" customHeight="1">
      <c r="A114" s="19">
        <v>4014701</v>
      </c>
      <c r="B114" s="2" t="s">
        <v>105</v>
      </c>
      <c r="C114" s="23">
        <v>3000</v>
      </c>
      <c r="D114" s="30">
        <v>2440380</v>
      </c>
      <c r="E114" s="40">
        <v>264</v>
      </c>
      <c r="F114" s="13">
        <v>501</v>
      </c>
      <c r="G114" s="69">
        <v>244</v>
      </c>
      <c r="H114" s="76">
        <v>317</v>
      </c>
      <c r="I114" s="80">
        <v>267731.86</v>
      </c>
      <c r="J114" s="20">
        <f t="shared" si="3"/>
        <v>561</v>
      </c>
      <c r="K114" s="72">
        <v>206077.52</v>
      </c>
      <c r="L114" s="21">
        <f t="shared" si="4"/>
        <v>473809.38</v>
      </c>
      <c r="M114" s="20">
        <f t="shared" si="5"/>
        <v>111.97604790419162</v>
      </c>
      <c r="N114" s="61"/>
      <c r="O114" s="61"/>
    </row>
    <row r="115" spans="1:15" s="11" customFormat="1" ht="15" hidden="1">
      <c r="A115" s="19">
        <v>4014702</v>
      </c>
      <c r="B115" s="10" t="s">
        <v>99</v>
      </c>
      <c r="C115" s="23"/>
      <c r="D115" s="30"/>
      <c r="E115" s="20"/>
      <c r="F115" s="13" t="e">
        <f>E115+#REF!</f>
        <v>#REF!</v>
      </c>
      <c r="G115" s="69"/>
      <c r="H115" s="76"/>
      <c r="I115" s="80"/>
      <c r="J115" s="20">
        <f t="shared" si="3"/>
        <v>0</v>
      </c>
      <c r="K115" s="72"/>
      <c r="L115" s="21">
        <f t="shared" si="4"/>
        <v>0</v>
      </c>
      <c r="M115" s="20" t="e">
        <f t="shared" si="5"/>
        <v>#REF!</v>
      </c>
      <c r="N115" s="61"/>
      <c r="O115" s="61"/>
    </row>
    <row r="116" spans="1:15" s="11" customFormat="1" ht="12" customHeight="1" hidden="1">
      <c r="A116" s="19">
        <v>4014703</v>
      </c>
      <c r="B116" s="1" t="s">
        <v>100</v>
      </c>
      <c r="C116" s="17"/>
      <c r="D116" s="30"/>
      <c r="E116" s="20"/>
      <c r="F116" s="13" t="e">
        <f>E116+#REF!</f>
        <v>#REF!</v>
      </c>
      <c r="G116" s="69"/>
      <c r="H116" s="76"/>
      <c r="I116" s="80"/>
      <c r="J116" s="20">
        <f t="shared" si="3"/>
        <v>0</v>
      </c>
      <c r="K116" s="72"/>
      <c r="L116" s="21">
        <f t="shared" si="4"/>
        <v>0</v>
      </c>
      <c r="M116" s="20" t="e">
        <f t="shared" si="5"/>
        <v>#REF!</v>
      </c>
      <c r="N116" s="61"/>
      <c r="O116" s="61"/>
    </row>
    <row r="117" spans="1:15" s="39" customFormat="1" ht="12">
      <c r="A117" s="26"/>
      <c r="B117" s="38" t="s">
        <v>57</v>
      </c>
      <c r="C117" s="24">
        <f>SUM(C8:C116)</f>
        <v>404900</v>
      </c>
      <c r="D117" s="27">
        <f>SUM(D8:D116)</f>
        <v>476374047.20000005</v>
      </c>
      <c r="E117" s="25">
        <f>SUM(E8:E116)</f>
        <v>21505</v>
      </c>
      <c r="F117" s="25">
        <v>56308</v>
      </c>
      <c r="G117" s="70">
        <f>SUM(G8:G116)</f>
        <v>19354</v>
      </c>
      <c r="H117" s="77">
        <f>SUM(H8:H116)</f>
        <v>32528</v>
      </c>
      <c r="I117" s="77">
        <f>SUM(I8:I116)</f>
        <v>39848635.87999999</v>
      </c>
      <c r="J117" s="20">
        <f t="shared" si="3"/>
        <v>51882</v>
      </c>
      <c r="K117" s="70">
        <f>SUM(K8:K116)</f>
        <v>23631499.709999997</v>
      </c>
      <c r="L117" s="25">
        <f t="shared" si="4"/>
        <v>63480135.58999999</v>
      </c>
      <c r="M117" s="25">
        <f t="shared" si="5"/>
        <v>92.139660439014</v>
      </c>
      <c r="N117" s="59">
        <f>SUM(N8:N116)</f>
        <v>44</v>
      </c>
      <c r="O117" s="59">
        <f>SUM(O8:O116)</f>
        <v>12465.800000000001</v>
      </c>
    </row>
    <row r="118" spans="11:14" ht="15">
      <c r="K118" s="73"/>
      <c r="L118" s="53"/>
      <c r="M118" s="37"/>
      <c r="N118" s="62"/>
    </row>
    <row r="119" spans="11:14" ht="15">
      <c r="K119" s="73"/>
      <c r="L119" s="53"/>
      <c r="M119" s="37"/>
      <c r="N119" s="62"/>
    </row>
  </sheetData>
  <sheetProtection/>
  <mergeCells count="8">
    <mergeCell ref="A102:A103"/>
    <mergeCell ref="B102:B103"/>
    <mergeCell ref="A3:M3"/>
    <mergeCell ref="A4:A5"/>
    <mergeCell ref="B4:B5"/>
    <mergeCell ref="C4:C5"/>
    <mergeCell ref="D4:D5"/>
    <mergeCell ref="E4:M4"/>
  </mergeCells>
  <printOptions/>
  <pageMargins left="0.15748031496062992" right="0.2362204724409449" top="0.31496062992125984" bottom="0.2755905511811024" header="0.1968503937007874" footer="0.1968503937007874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0"/>
  <sheetViews>
    <sheetView zoomScale="112" zoomScaleNormal="112" zoomScaleSheetLayoutView="100" workbookViewId="0" topLeftCell="A2">
      <pane ySplit="4" topLeftCell="A96" activePane="bottomLeft" state="frozen"/>
      <selection pane="topLeft" activeCell="A2" sqref="A2"/>
      <selection pane="bottomLeft" activeCell="G113" sqref="G113"/>
    </sheetView>
  </sheetViews>
  <sheetFormatPr defaultColWidth="9.140625" defaultRowHeight="15"/>
  <cols>
    <col min="1" max="1" width="7.57421875" style="14" customWidth="1"/>
    <col min="2" max="2" width="30.140625" style="11" customWidth="1"/>
    <col min="3" max="3" width="6.28125" style="15" customWidth="1"/>
    <col min="4" max="4" width="10.7109375" style="29" customWidth="1"/>
    <col min="5" max="5" width="7.8515625" style="15" customWidth="1"/>
    <col min="6" max="6" width="8.00390625" style="15" customWidth="1"/>
    <col min="7" max="7" width="10.140625" style="16" customWidth="1"/>
    <col min="8" max="8" width="5.28125" style="15" customWidth="1"/>
  </cols>
  <sheetData>
    <row r="1" spans="1:8" s="11" customFormat="1" ht="15" hidden="1">
      <c r="A1" s="14"/>
      <c r="C1" s="15"/>
      <c r="D1" s="29"/>
      <c r="E1" s="15"/>
      <c r="F1" s="15"/>
      <c r="G1" s="16"/>
      <c r="H1" s="15"/>
    </row>
    <row r="2" spans="1:8" s="11" customFormat="1" ht="15" hidden="1">
      <c r="A2" s="14"/>
      <c r="C2" s="15"/>
      <c r="D2" s="29"/>
      <c r="E2" s="15"/>
      <c r="F2" s="15"/>
      <c r="G2" s="16"/>
      <c r="H2" s="15"/>
    </row>
    <row r="3" spans="1:8" s="11" customFormat="1" ht="33" customHeight="1">
      <c r="A3" s="150" t="s">
        <v>106</v>
      </c>
      <c r="B3" s="151"/>
      <c r="C3" s="151"/>
      <c r="D3" s="152"/>
      <c r="E3" s="152"/>
      <c r="F3" s="152"/>
      <c r="G3" s="152"/>
      <c r="H3" s="152"/>
    </row>
    <row r="4" spans="1:8" s="11" customFormat="1" ht="11.25" customHeight="1" hidden="1">
      <c r="A4" s="149" t="s">
        <v>96</v>
      </c>
      <c r="B4" s="179" t="s">
        <v>0</v>
      </c>
      <c r="C4" s="164" t="s">
        <v>97</v>
      </c>
      <c r="D4" s="180" t="s">
        <v>98</v>
      </c>
      <c r="E4" s="164"/>
      <c r="F4" s="164"/>
      <c r="G4" s="164"/>
      <c r="H4" s="164"/>
    </row>
    <row r="5" spans="1:8" s="11" customFormat="1" ht="67.5" customHeight="1">
      <c r="A5" s="149"/>
      <c r="B5" s="179"/>
      <c r="C5" s="164"/>
      <c r="D5" s="180"/>
      <c r="E5" s="44" t="s">
        <v>109</v>
      </c>
      <c r="F5" s="44" t="s">
        <v>110</v>
      </c>
      <c r="G5" s="45" t="s">
        <v>104</v>
      </c>
      <c r="H5" s="44" t="s">
        <v>102</v>
      </c>
    </row>
    <row r="6" spans="1:8" s="11" customFormat="1" ht="12.75" customHeight="1">
      <c r="A6" s="19"/>
      <c r="B6" s="42" t="s">
        <v>1</v>
      </c>
      <c r="C6" s="43"/>
      <c r="D6" s="30"/>
      <c r="E6" s="20"/>
      <c r="F6" s="20"/>
      <c r="G6" s="21"/>
      <c r="H6" s="20"/>
    </row>
    <row r="7" spans="1:8" s="11" customFormat="1" ht="12.75" customHeight="1">
      <c r="A7" s="19"/>
      <c r="B7" s="9" t="s">
        <v>2</v>
      </c>
      <c r="C7" s="22"/>
      <c r="D7" s="30"/>
      <c r="E7" s="20"/>
      <c r="F7" s="20"/>
      <c r="G7" s="21"/>
      <c r="H7" s="20"/>
    </row>
    <row r="8" spans="1:8" s="11" customFormat="1" ht="15">
      <c r="A8" s="19">
        <v>4010101</v>
      </c>
      <c r="B8" s="3" t="s">
        <v>90</v>
      </c>
      <c r="C8" s="18">
        <v>5780</v>
      </c>
      <c r="D8" s="30">
        <v>5798958.4</v>
      </c>
      <c r="E8" s="13">
        <v>313</v>
      </c>
      <c r="F8" s="20">
        <v>306</v>
      </c>
      <c r="G8" s="21">
        <v>318530.7</v>
      </c>
      <c r="H8" s="20">
        <f>F8/E8*100</f>
        <v>97.76357827476039</v>
      </c>
    </row>
    <row r="9" spans="1:8" s="11" customFormat="1" ht="15">
      <c r="A9" s="19">
        <v>4010301</v>
      </c>
      <c r="B9" s="3" t="s">
        <v>62</v>
      </c>
      <c r="C9" s="18">
        <v>4370</v>
      </c>
      <c r="D9" s="30">
        <v>5280533.2</v>
      </c>
      <c r="E9" s="28">
        <v>0</v>
      </c>
      <c r="F9" s="20"/>
      <c r="G9" s="21"/>
      <c r="H9" s="20">
        <v>0</v>
      </c>
    </row>
    <row r="10" spans="1:8" s="11" customFormat="1" ht="15">
      <c r="A10" s="19">
        <v>4010401</v>
      </c>
      <c r="B10" s="3" t="s">
        <v>63</v>
      </c>
      <c r="C10" s="41">
        <v>1470</v>
      </c>
      <c r="D10" s="30">
        <v>1914101.7</v>
      </c>
      <c r="E10" s="28">
        <v>70</v>
      </c>
      <c r="F10" s="20">
        <v>12</v>
      </c>
      <c r="G10" s="21">
        <v>16929</v>
      </c>
      <c r="H10" s="20">
        <f aca="true" t="shared" si="0" ref="H10:H72">F10/E10*100</f>
        <v>17.142857142857142</v>
      </c>
    </row>
    <row r="11" spans="1:8" s="11" customFormat="1" ht="15">
      <c r="A11" s="19">
        <v>4010601</v>
      </c>
      <c r="B11" s="3" t="s">
        <v>64</v>
      </c>
      <c r="C11" s="41">
        <v>6370</v>
      </c>
      <c r="D11" s="30">
        <v>7585204.9</v>
      </c>
      <c r="E11" s="28">
        <v>0</v>
      </c>
      <c r="F11" s="20"/>
      <c r="G11" s="21"/>
      <c r="H11" s="20">
        <v>0</v>
      </c>
    </row>
    <row r="12" spans="1:8" s="11" customFormat="1" ht="15">
      <c r="A12" s="19">
        <v>4010501</v>
      </c>
      <c r="B12" s="3" t="s">
        <v>65</v>
      </c>
      <c r="C12" s="41">
        <v>5140</v>
      </c>
      <c r="D12" s="30">
        <v>5919789.4</v>
      </c>
      <c r="E12" s="28">
        <v>0</v>
      </c>
      <c r="F12" s="20"/>
      <c r="G12" s="21"/>
      <c r="H12" s="20">
        <v>0</v>
      </c>
    </row>
    <row r="13" spans="1:8" s="11" customFormat="1" ht="15">
      <c r="A13" s="19">
        <v>4010701</v>
      </c>
      <c r="B13" s="3" t="s">
        <v>66</v>
      </c>
      <c r="C13" s="41">
        <v>9810</v>
      </c>
      <c r="D13" s="30">
        <v>10158156.9</v>
      </c>
      <c r="E13" s="28">
        <v>1418</v>
      </c>
      <c r="F13" s="20">
        <v>1110</v>
      </c>
      <c r="G13" s="21">
        <v>1207779.9</v>
      </c>
      <c r="H13" s="20">
        <f t="shared" si="0"/>
        <v>78.27926657263752</v>
      </c>
    </row>
    <row r="14" spans="1:8" s="11" customFormat="1" ht="15">
      <c r="A14" s="19">
        <v>4010801</v>
      </c>
      <c r="B14" s="3" t="s">
        <v>67</v>
      </c>
      <c r="C14" s="41">
        <v>8060</v>
      </c>
      <c r="D14" s="30">
        <v>9453977</v>
      </c>
      <c r="E14" s="28">
        <v>600</v>
      </c>
      <c r="F14" s="20">
        <v>666</v>
      </c>
      <c r="G14" s="21">
        <v>812972.88</v>
      </c>
      <c r="H14" s="20">
        <f t="shared" si="0"/>
        <v>111.00000000000001</v>
      </c>
    </row>
    <row r="15" spans="1:8" s="11" customFormat="1" ht="15">
      <c r="A15" s="19">
        <v>4010901</v>
      </c>
      <c r="B15" s="3" t="s">
        <v>68</v>
      </c>
      <c r="C15" s="41">
        <v>2490</v>
      </c>
      <c r="D15" s="30">
        <v>2813276.7</v>
      </c>
      <c r="E15" s="28">
        <v>147</v>
      </c>
      <c r="F15" s="20">
        <v>150</v>
      </c>
      <c r="G15" s="21">
        <v>176283</v>
      </c>
      <c r="H15" s="20">
        <f t="shared" si="0"/>
        <v>102.04081632653062</v>
      </c>
    </row>
    <row r="16" spans="1:8" s="11" customFormat="1" ht="15">
      <c r="A16" s="19">
        <v>4011001</v>
      </c>
      <c r="B16" s="3" t="s">
        <v>69</v>
      </c>
      <c r="C16" s="18">
        <v>3750</v>
      </c>
      <c r="D16" s="30">
        <v>4062037.5</v>
      </c>
      <c r="E16" s="28">
        <v>341</v>
      </c>
      <c r="F16" s="20">
        <v>1</v>
      </c>
      <c r="G16" s="21">
        <v>1405.43</v>
      </c>
      <c r="H16" s="20">
        <f t="shared" si="0"/>
        <v>0.2932551319648094</v>
      </c>
    </row>
    <row r="17" spans="1:8" s="11" customFormat="1" ht="15">
      <c r="A17" s="19">
        <v>4011101</v>
      </c>
      <c r="B17" s="3" t="s">
        <v>70</v>
      </c>
      <c r="C17" s="18">
        <v>8010</v>
      </c>
      <c r="D17" s="30">
        <v>8304928.2</v>
      </c>
      <c r="E17" s="28">
        <v>500</v>
      </c>
      <c r="F17" s="20">
        <v>307</v>
      </c>
      <c r="G17" s="21">
        <v>330949.07</v>
      </c>
      <c r="H17" s="20">
        <f t="shared" si="0"/>
        <v>61.4</v>
      </c>
    </row>
    <row r="18" spans="1:8" s="11" customFormat="1" ht="15">
      <c r="A18" s="19">
        <v>4011201</v>
      </c>
      <c r="B18" s="3" t="s">
        <v>71</v>
      </c>
      <c r="C18" s="18">
        <v>2665</v>
      </c>
      <c r="D18" s="30">
        <v>3548500.8</v>
      </c>
      <c r="E18" s="28">
        <v>0</v>
      </c>
      <c r="F18" s="20"/>
      <c r="G18" s="21"/>
      <c r="H18" s="20">
        <v>0</v>
      </c>
    </row>
    <row r="19" spans="1:8" s="11" customFormat="1" ht="15">
      <c r="A19" s="19">
        <v>4011401</v>
      </c>
      <c r="B19" s="3" t="s">
        <v>72</v>
      </c>
      <c r="C19" s="18">
        <v>5680</v>
      </c>
      <c r="D19" s="30">
        <v>6225677.6</v>
      </c>
      <c r="E19" s="28">
        <v>462</v>
      </c>
      <c r="F19" s="20">
        <v>445</v>
      </c>
      <c r="G19" s="21">
        <v>507638.2</v>
      </c>
      <c r="H19" s="20">
        <f t="shared" si="0"/>
        <v>96.32034632034632</v>
      </c>
    </row>
    <row r="20" spans="1:8" s="11" customFormat="1" ht="15">
      <c r="A20" s="19">
        <v>4011501</v>
      </c>
      <c r="B20" s="3" t="s">
        <v>73</v>
      </c>
      <c r="C20" s="18">
        <v>4890</v>
      </c>
      <c r="D20" s="30">
        <v>5683940.4</v>
      </c>
      <c r="E20" s="28">
        <v>0</v>
      </c>
      <c r="F20" s="20"/>
      <c r="G20" s="21"/>
      <c r="H20" s="20">
        <v>0</v>
      </c>
    </row>
    <row r="21" spans="1:8" s="11" customFormat="1" ht="15">
      <c r="A21" s="19">
        <v>4011601</v>
      </c>
      <c r="B21" s="3" t="s">
        <v>74</v>
      </c>
      <c r="C21" s="18">
        <v>6500</v>
      </c>
      <c r="D21" s="30">
        <v>8936135</v>
      </c>
      <c r="E21" s="28">
        <v>585</v>
      </c>
      <c r="F21" s="20">
        <v>589</v>
      </c>
      <c r="G21" s="21">
        <v>843795.51</v>
      </c>
      <c r="H21" s="20">
        <f t="shared" si="0"/>
        <v>100.68376068376068</v>
      </c>
    </row>
    <row r="22" spans="1:8" s="11" customFormat="1" ht="15">
      <c r="A22" s="19">
        <v>4011701</v>
      </c>
      <c r="B22" s="3" t="s">
        <v>75</v>
      </c>
      <c r="C22" s="18">
        <v>2135</v>
      </c>
      <c r="D22" s="30">
        <v>2558028.9</v>
      </c>
      <c r="E22" s="28">
        <v>100</v>
      </c>
      <c r="F22" s="20">
        <v>70</v>
      </c>
      <c r="G22" s="21">
        <v>87309.6</v>
      </c>
      <c r="H22" s="20">
        <f t="shared" si="0"/>
        <v>70</v>
      </c>
    </row>
    <row r="23" spans="1:8" s="11" customFormat="1" ht="15">
      <c r="A23" s="19">
        <v>4011801</v>
      </c>
      <c r="B23" s="3" t="s">
        <v>76</v>
      </c>
      <c r="C23" s="47">
        <v>4580</v>
      </c>
      <c r="D23" s="30">
        <v>5800753.2</v>
      </c>
      <c r="E23" s="28">
        <v>272</v>
      </c>
      <c r="F23" s="20">
        <v>269</v>
      </c>
      <c r="G23" s="21">
        <v>355365.14</v>
      </c>
      <c r="H23" s="20">
        <f t="shared" si="0"/>
        <v>98.89705882352942</v>
      </c>
    </row>
    <row r="24" spans="1:8" s="11" customFormat="1" ht="15">
      <c r="A24" s="19">
        <v>4014801</v>
      </c>
      <c r="B24" s="3" t="s">
        <v>77</v>
      </c>
      <c r="C24" s="47">
        <v>2930</v>
      </c>
      <c r="D24" s="30">
        <v>3434780.4</v>
      </c>
      <c r="E24" s="28">
        <v>0</v>
      </c>
      <c r="F24" s="20"/>
      <c r="G24" s="21"/>
      <c r="H24" s="20">
        <v>0</v>
      </c>
    </row>
    <row r="25" spans="1:8" s="11" customFormat="1" ht="15">
      <c r="A25" s="19">
        <v>4011901</v>
      </c>
      <c r="B25" s="3" t="s">
        <v>78</v>
      </c>
      <c r="C25" s="47">
        <v>12550</v>
      </c>
      <c r="D25" s="30">
        <v>12188058</v>
      </c>
      <c r="E25" s="28">
        <v>420</v>
      </c>
      <c r="F25" s="20">
        <v>764</v>
      </c>
      <c r="G25" s="21">
        <v>771280.92</v>
      </c>
      <c r="H25" s="20">
        <f t="shared" si="0"/>
        <v>181.9047619047619</v>
      </c>
    </row>
    <row r="26" spans="1:8" s="11" customFormat="1" ht="15">
      <c r="A26" s="19">
        <v>4012001</v>
      </c>
      <c r="B26" s="3" t="s">
        <v>79</v>
      </c>
      <c r="C26" s="47">
        <v>4770</v>
      </c>
      <c r="D26" s="31">
        <v>5181412.5</v>
      </c>
      <c r="E26" s="28">
        <v>373</v>
      </c>
      <c r="F26" s="20">
        <v>391</v>
      </c>
      <c r="G26" s="21">
        <v>442017.68</v>
      </c>
      <c r="H26" s="20">
        <f t="shared" si="0"/>
        <v>104.82573726541555</v>
      </c>
    </row>
    <row r="27" spans="1:8" s="11" customFormat="1" ht="15">
      <c r="A27" s="19">
        <v>4012101</v>
      </c>
      <c r="B27" s="3" t="s">
        <v>80</v>
      </c>
      <c r="C27" s="47">
        <v>5350</v>
      </c>
      <c r="D27" s="30">
        <v>6329478</v>
      </c>
      <c r="E27" s="28">
        <v>0</v>
      </c>
      <c r="F27" s="20"/>
      <c r="G27" s="21"/>
      <c r="H27" s="20">
        <v>0</v>
      </c>
    </row>
    <row r="28" spans="1:8" s="11" customFormat="1" ht="15">
      <c r="A28" s="19">
        <v>4012201</v>
      </c>
      <c r="B28" s="3" t="s">
        <v>81</v>
      </c>
      <c r="C28" s="47">
        <v>3400</v>
      </c>
      <c r="D28" s="30">
        <v>3288004</v>
      </c>
      <c r="E28" s="20">
        <v>100</v>
      </c>
      <c r="F28" s="20">
        <v>172</v>
      </c>
      <c r="G28" s="21">
        <v>173056.08</v>
      </c>
      <c r="H28" s="20">
        <f t="shared" si="0"/>
        <v>172</v>
      </c>
    </row>
    <row r="29" spans="1:8" s="11" customFormat="1" ht="15">
      <c r="A29" s="19"/>
      <c r="B29" s="3"/>
      <c r="C29" s="48"/>
      <c r="D29" s="30"/>
      <c r="E29" s="20"/>
      <c r="F29" s="20"/>
      <c r="G29" s="21"/>
      <c r="H29" s="20"/>
    </row>
    <row r="30" spans="1:8" s="11" customFormat="1" ht="12.75" customHeight="1">
      <c r="A30" s="19">
        <v>4040101</v>
      </c>
      <c r="B30" s="2" t="s">
        <v>95</v>
      </c>
      <c r="C30" s="49">
        <v>7600</v>
      </c>
      <c r="D30" s="30">
        <v>8992396</v>
      </c>
      <c r="E30" s="28">
        <v>760</v>
      </c>
      <c r="F30" s="20">
        <v>801</v>
      </c>
      <c r="G30" s="21">
        <v>985422.24</v>
      </c>
      <c r="H30" s="20">
        <f t="shared" si="0"/>
        <v>105.39473684210525</v>
      </c>
    </row>
    <row r="31" spans="1:8" s="11" customFormat="1" ht="12" customHeight="1">
      <c r="A31" s="19">
        <v>4070101</v>
      </c>
      <c r="B31" s="4" t="s">
        <v>3</v>
      </c>
      <c r="C31" s="50">
        <v>9800</v>
      </c>
      <c r="D31" s="30">
        <v>9832340</v>
      </c>
      <c r="E31" s="28">
        <v>660</v>
      </c>
      <c r="F31" s="20">
        <v>269</v>
      </c>
      <c r="G31" s="21">
        <v>280400.22</v>
      </c>
      <c r="H31" s="20">
        <f t="shared" si="0"/>
        <v>40.75757575757576</v>
      </c>
    </row>
    <row r="32" spans="1:8" s="11" customFormat="1" ht="12" customHeight="1">
      <c r="A32" s="19"/>
      <c r="B32" s="2" t="s">
        <v>4</v>
      </c>
      <c r="C32" s="24"/>
      <c r="D32" s="30"/>
      <c r="E32" s="20"/>
      <c r="F32" s="20"/>
      <c r="G32" s="21"/>
      <c r="H32" s="20"/>
    </row>
    <row r="33" spans="1:8" s="11" customFormat="1" ht="15">
      <c r="A33" s="19">
        <v>4120201</v>
      </c>
      <c r="B33" s="1" t="s">
        <v>93</v>
      </c>
      <c r="C33" s="17">
        <v>5700</v>
      </c>
      <c r="D33" s="32">
        <v>7849014</v>
      </c>
      <c r="E33" s="28">
        <v>411</v>
      </c>
      <c r="F33" s="20">
        <v>413</v>
      </c>
      <c r="G33" s="21">
        <v>593167.25</v>
      </c>
      <c r="H33" s="20">
        <f t="shared" si="0"/>
        <v>100.48661800486617</v>
      </c>
    </row>
    <row r="34" spans="1:8" s="11" customFormat="1" ht="15">
      <c r="A34" s="19">
        <v>4120301</v>
      </c>
      <c r="B34" s="5" t="s">
        <v>58</v>
      </c>
      <c r="C34" s="17">
        <v>10300</v>
      </c>
      <c r="D34" s="30">
        <v>14482315</v>
      </c>
      <c r="E34" s="28">
        <v>833</v>
      </c>
      <c r="F34" s="20">
        <v>621</v>
      </c>
      <c r="G34" s="21">
        <v>913057.26</v>
      </c>
      <c r="H34" s="20">
        <f t="shared" si="0"/>
        <v>74.54981992797119</v>
      </c>
    </row>
    <row r="35" spans="1:8" s="11" customFormat="1" ht="12.75" customHeight="1">
      <c r="A35" s="19">
        <v>4150401</v>
      </c>
      <c r="B35" s="2" t="s">
        <v>5</v>
      </c>
      <c r="C35" s="17">
        <v>6000</v>
      </c>
      <c r="D35" s="30">
        <v>8059320</v>
      </c>
      <c r="E35" s="28">
        <v>400</v>
      </c>
      <c r="F35" s="20">
        <v>476</v>
      </c>
      <c r="G35" s="21">
        <v>666661.8</v>
      </c>
      <c r="H35" s="20">
        <f t="shared" si="0"/>
        <v>119</v>
      </c>
    </row>
    <row r="36" spans="1:8" s="11" customFormat="1" ht="12.75" customHeight="1">
      <c r="A36" s="19">
        <v>4170101</v>
      </c>
      <c r="B36" s="2" t="s">
        <v>6</v>
      </c>
      <c r="C36" s="17">
        <v>4700</v>
      </c>
      <c r="D36" s="30">
        <v>5566069</v>
      </c>
      <c r="E36" s="28">
        <v>0</v>
      </c>
      <c r="F36" s="20"/>
      <c r="G36" s="21"/>
      <c r="H36" s="20">
        <v>0</v>
      </c>
    </row>
    <row r="37" spans="1:8" s="11" customFormat="1" ht="15">
      <c r="A37" s="19"/>
      <c r="B37" s="2"/>
      <c r="C37" s="17"/>
      <c r="D37" s="30"/>
      <c r="E37" s="20"/>
      <c r="F37" s="20"/>
      <c r="G37" s="21"/>
      <c r="H37" s="20"/>
    </row>
    <row r="38" spans="1:8" s="11" customFormat="1" ht="12" customHeight="1">
      <c r="A38" s="19">
        <v>4180101</v>
      </c>
      <c r="B38" s="2" t="s">
        <v>7</v>
      </c>
      <c r="C38" s="17">
        <v>1000</v>
      </c>
      <c r="D38" s="30">
        <v>1237680</v>
      </c>
      <c r="E38" s="28">
        <v>50</v>
      </c>
      <c r="F38" s="20">
        <v>12</v>
      </c>
      <c r="G38" s="21">
        <v>15469.92</v>
      </c>
      <c r="H38" s="20">
        <f t="shared" si="0"/>
        <v>24</v>
      </c>
    </row>
    <row r="39" spans="1:8" s="11" customFormat="1" ht="15">
      <c r="A39" s="19"/>
      <c r="B39" s="2" t="s">
        <v>8</v>
      </c>
      <c r="C39" s="22"/>
      <c r="D39" s="30"/>
      <c r="E39" s="12"/>
      <c r="F39" s="20"/>
      <c r="G39" s="21"/>
      <c r="H39" s="20"/>
    </row>
    <row r="40" spans="1:8" s="11" customFormat="1" ht="13.5" customHeight="1">
      <c r="A40" s="19">
        <v>4190101</v>
      </c>
      <c r="B40" s="5" t="s">
        <v>59</v>
      </c>
      <c r="C40" s="17">
        <v>5000</v>
      </c>
      <c r="D40" s="33">
        <v>5355600</v>
      </c>
      <c r="E40" s="28">
        <v>417</v>
      </c>
      <c r="F40" s="20">
        <v>152</v>
      </c>
      <c r="G40" s="21">
        <v>169461.76</v>
      </c>
      <c r="H40" s="20">
        <f t="shared" si="0"/>
        <v>36.45083932853717</v>
      </c>
    </row>
    <row r="41" spans="1:8" s="11" customFormat="1" ht="15">
      <c r="A41" s="19">
        <v>4190201</v>
      </c>
      <c r="B41" s="5" t="s">
        <v>60</v>
      </c>
      <c r="C41" s="17">
        <v>2270</v>
      </c>
      <c r="D41" s="33">
        <v>3512529.9</v>
      </c>
      <c r="E41" s="28">
        <v>100</v>
      </c>
      <c r="F41" s="20">
        <v>100</v>
      </c>
      <c r="G41" s="21">
        <v>161406</v>
      </c>
      <c r="H41" s="20">
        <f t="shared" si="0"/>
        <v>100</v>
      </c>
    </row>
    <row r="42" spans="1:8" s="11" customFormat="1" ht="15">
      <c r="A42" s="19">
        <v>4190301</v>
      </c>
      <c r="B42" s="5" t="s">
        <v>61</v>
      </c>
      <c r="C42" s="17">
        <v>1330</v>
      </c>
      <c r="D42" s="34">
        <v>1809491.6</v>
      </c>
      <c r="E42" s="28">
        <v>132</v>
      </c>
      <c r="F42" s="20">
        <v>132</v>
      </c>
      <c r="G42" s="21">
        <v>187596.16</v>
      </c>
      <c r="H42" s="20">
        <f t="shared" si="0"/>
        <v>100</v>
      </c>
    </row>
    <row r="43" spans="1:8" s="11" customFormat="1" ht="12.75" customHeight="1">
      <c r="A43" s="19"/>
      <c r="B43" s="2" t="s">
        <v>9</v>
      </c>
      <c r="C43" s="22"/>
      <c r="D43" s="30"/>
      <c r="E43" s="20"/>
      <c r="F43" s="20"/>
      <c r="G43" s="21"/>
      <c r="H43" s="20"/>
    </row>
    <row r="44" spans="1:8" s="11" customFormat="1" ht="12.75" customHeight="1">
      <c r="A44" s="19">
        <v>4270101</v>
      </c>
      <c r="B44" s="1" t="s">
        <v>85</v>
      </c>
      <c r="C44" s="17">
        <v>3100</v>
      </c>
      <c r="D44" s="30">
        <v>3711909</v>
      </c>
      <c r="E44" s="28">
        <v>258</v>
      </c>
      <c r="F44" s="20">
        <v>195</v>
      </c>
      <c r="G44" s="21">
        <v>243209.85</v>
      </c>
      <c r="H44" s="20">
        <f t="shared" si="0"/>
        <v>75.5813953488372</v>
      </c>
    </row>
    <row r="45" spans="1:8" s="11" customFormat="1" ht="12.75" customHeight="1">
      <c r="A45" s="19">
        <v>4270701</v>
      </c>
      <c r="B45" s="1" t="s">
        <v>88</v>
      </c>
      <c r="C45" s="17">
        <v>2300</v>
      </c>
      <c r="D45" s="30">
        <v>2812118</v>
      </c>
      <c r="E45" s="28">
        <v>150</v>
      </c>
      <c r="F45" s="20">
        <v>160</v>
      </c>
      <c r="G45" s="21">
        <v>203488</v>
      </c>
      <c r="H45" s="20">
        <f t="shared" si="0"/>
        <v>106.66666666666667</v>
      </c>
    </row>
    <row r="46" spans="1:8" s="11" customFormat="1" ht="12.75" customHeight="1">
      <c r="A46" s="19">
        <v>4270501</v>
      </c>
      <c r="B46" s="1" t="s">
        <v>101</v>
      </c>
      <c r="C46" s="17">
        <v>1100</v>
      </c>
      <c r="D46" s="30">
        <v>1144121</v>
      </c>
      <c r="E46" s="28">
        <v>83</v>
      </c>
      <c r="F46" s="20">
        <v>25</v>
      </c>
      <c r="G46" s="21">
        <v>27055.75</v>
      </c>
      <c r="H46" s="20">
        <f t="shared" si="0"/>
        <v>30.120481927710845</v>
      </c>
    </row>
    <row r="47" spans="1:8" s="11" customFormat="1" ht="12.75" customHeight="1">
      <c r="A47" s="19">
        <v>4270601</v>
      </c>
      <c r="B47" s="1" t="s">
        <v>86</v>
      </c>
      <c r="C47" s="17">
        <v>7500</v>
      </c>
      <c r="D47" s="30">
        <v>9050625</v>
      </c>
      <c r="E47" s="28">
        <v>540</v>
      </c>
      <c r="F47" s="20">
        <v>287</v>
      </c>
      <c r="G47" s="21">
        <v>360977.12</v>
      </c>
      <c r="H47" s="20">
        <f t="shared" si="0"/>
        <v>53.148148148148145</v>
      </c>
    </row>
    <row r="48" spans="1:8" s="11" customFormat="1" ht="11.25" customHeight="1">
      <c r="A48" s="19">
        <v>4271201</v>
      </c>
      <c r="B48" s="1" t="s">
        <v>89</v>
      </c>
      <c r="C48" s="17">
        <v>1200</v>
      </c>
      <c r="D48" s="30">
        <v>1524468</v>
      </c>
      <c r="E48" s="28">
        <v>0</v>
      </c>
      <c r="F48" s="20">
        <v>6</v>
      </c>
      <c r="G48" s="21">
        <v>7945.26</v>
      </c>
      <c r="H48" s="20">
        <v>0</v>
      </c>
    </row>
    <row r="49" spans="1:8" s="11" customFormat="1" ht="12" customHeight="1">
      <c r="A49" s="19">
        <v>4300701</v>
      </c>
      <c r="B49" s="2" t="s">
        <v>10</v>
      </c>
      <c r="C49" s="17">
        <v>10300</v>
      </c>
      <c r="D49" s="30">
        <v>12043275</v>
      </c>
      <c r="E49" s="28">
        <v>500</v>
      </c>
      <c r="F49" s="20">
        <v>795</v>
      </c>
      <c r="G49" s="21">
        <v>982671.4</v>
      </c>
      <c r="H49" s="20">
        <f t="shared" si="0"/>
        <v>159</v>
      </c>
    </row>
    <row r="50" spans="1:8" s="11" customFormat="1" ht="12.75" customHeight="1">
      <c r="A50" s="19"/>
      <c r="B50" s="2" t="s">
        <v>11</v>
      </c>
      <c r="C50" s="22"/>
      <c r="D50" s="30"/>
      <c r="E50" s="20"/>
      <c r="F50" s="20"/>
      <c r="G50" s="21"/>
      <c r="H50" s="20"/>
    </row>
    <row r="51" spans="1:8" s="11" customFormat="1" ht="15">
      <c r="A51" s="19">
        <v>4370801</v>
      </c>
      <c r="B51" s="1" t="s">
        <v>89</v>
      </c>
      <c r="C51" s="17">
        <v>13600</v>
      </c>
      <c r="D51" s="30">
        <v>16480072</v>
      </c>
      <c r="E51" s="28">
        <v>700</v>
      </c>
      <c r="F51" s="20">
        <v>548</v>
      </c>
      <c r="G51" s="21">
        <v>694861.4</v>
      </c>
      <c r="H51" s="20">
        <f t="shared" si="0"/>
        <v>78.28571428571428</v>
      </c>
    </row>
    <row r="52" spans="1:8" s="11" customFormat="1" ht="15">
      <c r="A52" s="19">
        <v>4370901</v>
      </c>
      <c r="B52" s="1" t="s">
        <v>82</v>
      </c>
      <c r="C52" s="17">
        <v>14000</v>
      </c>
      <c r="D52" s="33">
        <v>21945140</v>
      </c>
      <c r="E52" s="28">
        <v>300</v>
      </c>
      <c r="F52" s="20">
        <v>863</v>
      </c>
      <c r="G52" s="21">
        <v>1410918.7</v>
      </c>
      <c r="H52" s="20">
        <f t="shared" si="0"/>
        <v>287.66666666666663</v>
      </c>
    </row>
    <row r="53" spans="1:8" s="11" customFormat="1" ht="15">
      <c r="A53" s="19">
        <v>4372401</v>
      </c>
      <c r="B53" s="1" t="s">
        <v>103</v>
      </c>
      <c r="C53" s="17">
        <v>1000</v>
      </c>
      <c r="D53" s="35">
        <v>939790</v>
      </c>
      <c r="E53" s="28">
        <v>0</v>
      </c>
      <c r="F53" s="20"/>
      <c r="G53" s="21"/>
      <c r="H53" s="20">
        <v>0</v>
      </c>
    </row>
    <row r="54" spans="1:8" s="11" customFormat="1" ht="12.75" customHeight="1">
      <c r="A54" s="19"/>
      <c r="B54" s="2" t="s">
        <v>12</v>
      </c>
      <c r="C54" s="22"/>
      <c r="D54" s="30"/>
      <c r="E54" s="20"/>
      <c r="F54" s="20"/>
      <c r="G54" s="21"/>
      <c r="H54" s="20"/>
    </row>
    <row r="55" spans="1:8" s="11" customFormat="1" ht="15" hidden="1">
      <c r="A55" s="19"/>
      <c r="B55" s="2"/>
      <c r="C55" s="22"/>
      <c r="D55" s="30"/>
      <c r="E55" s="20"/>
      <c r="F55" s="20"/>
      <c r="G55" s="21"/>
      <c r="H55" s="20" t="e">
        <f t="shared" si="0"/>
        <v>#DIV/0!</v>
      </c>
    </row>
    <row r="56" spans="1:8" s="11" customFormat="1" ht="15">
      <c r="A56" s="19">
        <v>4401201</v>
      </c>
      <c r="B56" s="1" t="s">
        <v>83</v>
      </c>
      <c r="C56" s="17">
        <v>1700</v>
      </c>
      <c r="D56" s="30">
        <v>1891046</v>
      </c>
      <c r="E56" s="28">
        <v>140</v>
      </c>
      <c r="F56" s="20">
        <v>76</v>
      </c>
      <c r="G56" s="21">
        <v>88027</v>
      </c>
      <c r="H56" s="20">
        <f t="shared" si="0"/>
        <v>54.285714285714285</v>
      </c>
    </row>
    <row r="57" spans="1:8" s="11" customFormat="1" ht="12.75" customHeight="1">
      <c r="A57" s="19">
        <v>4401701</v>
      </c>
      <c r="B57" s="1" t="s">
        <v>84</v>
      </c>
      <c r="C57" s="17">
        <v>2200</v>
      </c>
      <c r="D57" s="30">
        <v>2964808</v>
      </c>
      <c r="E57" s="28">
        <v>0</v>
      </c>
      <c r="F57" s="20"/>
      <c r="G57" s="21"/>
      <c r="H57" s="20">
        <v>0</v>
      </c>
    </row>
    <row r="58" spans="1:8" s="11" customFormat="1" ht="12" customHeight="1">
      <c r="A58" s="19">
        <v>4402101</v>
      </c>
      <c r="B58" s="1" t="s">
        <v>85</v>
      </c>
      <c r="C58" s="17">
        <v>2400</v>
      </c>
      <c r="D58" s="30">
        <v>3004632</v>
      </c>
      <c r="E58" s="28">
        <v>100</v>
      </c>
      <c r="F58" s="20">
        <v>90</v>
      </c>
      <c r="G58" s="21">
        <v>117243.9</v>
      </c>
      <c r="H58" s="20">
        <f t="shared" si="0"/>
        <v>90</v>
      </c>
    </row>
    <row r="59" spans="1:8" s="11" customFormat="1" ht="12.75" customHeight="1">
      <c r="A59" s="19">
        <v>4402301</v>
      </c>
      <c r="B59" s="5" t="s">
        <v>86</v>
      </c>
      <c r="C59" s="17">
        <v>2500</v>
      </c>
      <c r="D59" s="30">
        <v>3077100</v>
      </c>
      <c r="E59" s="28">
        <v>0</v>
      </c>
      <c r="F59" s="20"/>
      <c r="G59" s="21"/>
      <c r="H59" s="20">
        <v>0</v>
      </c>
    </row>
    <row r="60" spans="1:8" s="11" customFormat="1" ht="12.75" customHeight="1">
      <c r="A60" s="19">
        <v>4402401</v>
      </c>
      <c r="B60" s="1" t="s">
        <v>87</v>
      </c>
      <c r="C60" s="17">
        <v>6800</v>
      </c>
      <c r="D60" s="30">
        <v>7607772</v>
      </c>
      <c r="E60" s="28">
        <v>0</v>
      </c>
      <c r="F60" s="20">
        <v>526</v>
      </c>
      <c r="G60" s="21">
        <v>610759.64</v>
      </c>
      <c r="H60" s="20">
        <v>0</v>
      </c>
    </row>
    <row r="61" spans="1:8" s="11" customFormat="1" ht="12.75" customHeight="1">
      <c r="A61" s="19">
        <v>4402201</v>
      </c>
      <c r="B61" s="1" t="s">
        <v>88</v>
      </c>
      <c r="C61" s="17">
        <v>4400</v>
      </c>
      <c r="D61" s="30">
        <v>5717492</v>
      </c>
      <c r="E61" s="28">
        <v>500</v>
      </c>
      <c r="F61" s="20">
        <v>287</v>
      </c>
      <c r="G61" s="21">
        <v>389770.78</v>
      </c>
      <c r="H61" s="20">
        <f t="shared" si="0"/>
        <v>57.4</v>
      </c>
    </row>
    <row r="62" spans="1:8" s="11" customFormat="1" ht="12" customHeight="1">
      <c r="A62" s="19">
        <v>4401101</v>
      </c>
      <c r="B62" s="1" t="s">
        <v>82</v>
      </c>
      <c r="C62" s="17">
        <v>1500</v>
      </c>
      <c r="D62" s="30">
        <v>2425095</v>
      </c>
      <c r="E62" s="28">
        <v>0</v>
      </c>
      <c r="F62" s="20">
        <v>7</v>
      </c>
      <c r="G62" s="21">
        <v>11788.84</v>
      </c>
      <c r="H62" s="20">
        <v>0</v>
      </c>
    </row>
    <row r="63" spans="1:8" s="11" customFormat="1" ht="13.5" customHeight="1">
      <c r="A63" s="19"/>
      <c r="B63" s="6" t="s">
        <v>13</v>
      </c>
      <c r="C63" s="17"/>
      <c r="D63" s="30"/>
      <c r="E63" s="20"/>
      <c r="F63" s="20"/>
      <c r="G63" s="21"/>
      <c r="H63" s="20"/>
    </row>
    <row r="64" spans="1:8" s="11" customFormat="1" ht="12" customHeight="1">
      <c r="A64" s="19">
        <v>2010101</v>
      </c>
      <c r="B64" s="7" t="s">
        <v>14</v>
      </c>
      <c r="C64" s="17">
        <v>6400</v>
      </c>
      <c r="D64" s="33">
        <v>7681920</v>
      </c>
      <c r="E64" s="40">
        <v>705</v>
      </c>
      <c r="F64" s="20">
        <v>460</v>
      </c>
      <c r="G64" s="21">
        <v>574958.6</v>
      </c>
      <c r="H64" s="20">
        <f t="shared" si="0"/>
        <v>65.24822695035462</v>
      </c>
    </row>
    <row r="65" spans="1:8" s="11" customFormat="1" ht="12.75" customHeight="1">
      <c r="A65" s="19">
        <v>2010201</v>
      </c>
      <c r="B65" s="7" t="s">
        <v>94</v>
      </c>
      <c r="C65" s="17">
        <v>2000</v>
      </c>
      <c r="D65" s="34">
        <v>2340780</v>
      </c>
      <c r="E65" s="20">
        <v>42</v>
      </c>
      <c r="F65" s="20">
        <v>42</v>
      </c>
      <c r="G65" s="21">
        <v>51249.66</v>
      </c>
      <c r="H65" s="20">
        <f t="shared" si="0"/>
        <v>100</v>
      </c>
    </row>
    <row r="66" spans="1:8" s="11" customFormat="1" ht="12.75" customHeight="1">
      <c r="A66" s="19">
        <v>2020101</v>
      </c>
      <c r="B66" s="1" t="s">
        <v>15</v>
      </c>
      <c r="C66" s="17">
        <v>9400</v>
      </c>
      <c r="D66" s="34">
        <v>9329782</v>
      </c>
      <c r="E66" s="20">
        <v>940</v>
      </c>
      <c r="F66" s="20">
        <v>843</v>
      </c>
      <c r="G66" s="21">
        <v>870043.44</v>
      </c>
      <c r="H66" s="20">
        <f t="shared" si="0"/>
        <v>89.68085106382979</v>
      </c>
    </row>
    <row r="67" spans="1:8" s="11" customFormat="1" ht="15">
      <c r="A67" s="19">
        <v>2050101</v>
      </c>
      <c r="B67" s="1" t="s">
        <v>16</v>
      </c>
      <c r="C67" s="17">
        <v>3000</v>
      </c>
      <c r="D67" s="33">
        <v>3001380</v>
      </c>
      <c r="E67" s="36">
        <v>0</v>
      </c>
      <c r="F67" s="20"/>
      <c r="G67" s="21"/>
      <c r="H67" s="20">
        <v>0</v>
      </c>
    </row>
    <row r="68" spans="1:8" s="11" customFormat="1" ht="10.5" customHeight="1">
      <c r="A68" s="19"/>
      <c r="B68" s="2" t="s">
        <v>17</v>
      </c>
      <c r="C68" s="22"/>
      <c r="D68" s="30"/>
      <c r="E68" s="20"/>
      <c r="F68" s="20"/>
      <c r="G68" s="21"/>
      <c r="H68" s="20"/>
    </row>
    <row r="69" spans="1:8" s="11" customFormat="1" ht="13.5" customHeight="1">
      <c r="A69" s="19">
        <v>4090101</v>
      </c>
      <c r="B69" s="1" t="s">
        <v>91</v>
      </c>
      <c r="C69" s="17">
        <v>8300</v>
      </c>
      <c r="D69" s="33">
        <v>9622854</v>
      </c>
      <c r="E69" s="40">
        <v>785</v>
      </c>
      <c r="F69" s="20">
        <v>463</v>
      </c>
      <c r="G69" s="21">
        <v>559233.7</v>
      </c>
      <c r="H69" s="20">
        <f t="shared" si="0"/>
        <v>58.98089171974522</v>
      </c>
    </row>
    <row r="70" spans="1:8" s="11" customFormat="1" ht="11.25" customHeight="1">
      <c r="A70" s="19">
        <v>4090901</v>
      </c>
      <c r="B70" s="1" t="s">
        <v>92</v>
      </c>
      <c r="C70" s="17">
        <v>1000</v>
      </c>
      <c r="D70" s="34">
        <v>1126440</v>
      </c>
      <c r="E70" s="20">
        <v>80</v>
      </c>
      <c r="F70" s="20">
        <v>94</v>
      </c>
      <c r="G70" s="21">
        <v>110371.98</v>
      </c>
      <c r="H70" s="20">
        <f t="shared" si="0"/>
        <v>117.5</v>
      </c>
    </row>
    <row r="71" spans="1:8" s="11" customFormat="1" ht="15">
      <c r="A71" s="19">
        <v>2070101</v>
      </c>
      <c r="B71" s="1" t="s">
        <v>18</v>
      </c>
      <c r="C71" s="17">
        <v>1200</v>
      </c>
      <c r="D71" s="34">
        <v>1588956</v>
      </c>
      <c r="E71" s="36">
        <v>0</v>
      </c>
      <c r="F71" s="20"/>
      <c r="G71" s="21"/>
      <c r="H71" s="20">
        <v>0</v>
      </c>
    </row>
    <row r="72" spans="1:8" s="11" customFormat="1" ht="15">
      <c r="A72" s="19">
        <v>2080101</v>
      </c>
      <c r="B72" s="1" t="s">
        <v>19</v>
      </c>
      <c r="C72" s="17">
        <v>1500</v>
      </c>
      <c r="D72" s="33">
        <v>1810830</v>
      </c>
      <c r="E72" s="36">
        <v>77</v>
      </c>
      <c r="F72" s="20">
        <v>76</v>
      </c>
      <c r="G72" s="21">
        <v>95625.48</v>
      </c>
      <c r="H72" s="20">
        <f t="shared" si="0"/>
        <v>98.7012987012987</v>
      </c>
    </row>
    <row r="73" spans="1:8" s="11" customFormat="1" ht="15">
      <c r="A73" s="19">
        <v>2090101</v>
      </c>
      <c r="B73" s="1" t="s">
        <v>20</v>
      </c>
      <c r="C73" s="17">
        <v>2300</v>
      </c>
      <c r="D73" s="34">
        <v>2718485</v>
      </c>
      <c r="E73" s="36">
        <v>128</v>
      </c>
      <c r="F73" s="20">
        <v>135</v>
      </c>
      <c r="G73" s="21">
        <v>166166.1</v>
      </c>
      <c r="H73" s="20">
        <f aca="true" t="shared" si="1" ref="H73:H118">F73/E73*100</f>
        <v>105.46875</v>
      </c>
    </row>
    <row r="74" spans="1:8" s="11" customFormat="1" ht="15">
      <c r="A74" s="19">
        <v>2120101</v>
      </c>
      <c r="B74" s="1" t="s">
        <v>21</v>
      </c>
      <c r="C74" s="17">
        <v>2700</v>
      </c>
      <c r="D74" s="34">
        <v>3656799</v>
      </c>
      <c r="E74" s="36">
        <v>51</v>
      </c>
      <c r="F74" s="20">
        <v>51</v>
      </c>
      <c r="G74" s="21">
        <v>75331.1</v>
      </c>
      <c r="H74" s="20">
        <f t="shared" si="1"/>
        <v>100</v>
      </c>
    </row>
    <row r="75" spans="1:8" s="11" customFormat="1" ht="15">
      <c r="A75" s="19">
        <v>2130101</v>
      </c>
      <c r="B75" s="1" t="s">
        <v>22</v>
      </c>
      <c r="C75" s="17">
        <v>2000</v>
      </c>
      <c r="D75" s="34">
        <v>2497980</v>
      </c>
      <c r="E75" s="36">
        <v>100</v>
      </c>
      <c r="F75" s="20">
        <v>107</v>
      </c>
      <c r="G75" s="21">
        <v>139150.29</v>
      </c>
      <c r="H75" s="20">
        <f t="shared" si="1"/>
        <v>107</v>
      </c>
    </row>
    <row r="76" spans="1:8" s="11" customFormat="1" ht="15">
      <c r="A76" s="19">
        <v>2150101</v>
      </c>
      <c r="B76" s="1" t="s">
        <v>23</v>
      </c>
      <c r="C76" s="17">
        <v>2800</v>
      </c>
      <c r="D76" s="34">
        <v>3339252</v>
      </c>
      <c r="E76" s="36">
        <v>0</v>
      </c>
      <c r="F76" s="20"/>
      <c r="G76" s="21"/>
      <c r="H76" s="20">
        <v>0</v>
      </c>
    </row>
    <row r="77" spans="1:8" s="11" customFormat="1" ht="15">
      <c r="A77" s="19">
        <v>2170101</v>
      </c>
      <c r="B77" s="1" t="s">
        <v>24</v>
      </c>
      <c r="C77" s="17">
        <v>1600</v>
      </c>
      <c r="D77" s="33">
        <v>1950320</v>
      </c>
      <c r="E77" s="28">
        <v>0</v>
      </c>
      <c r="F77" s="20"/>
      <c r="G77" s="21"/>
      <c r="H77" s="20"/>
    </row>
    <row r="78" spans="1:8" s="11" customFormat="1" ht="12" customHeight="1">
      <c r="A78" s="19">
        <v>2180101</v>
      </c>
      <c r="B78" s="7" t="s">
        <v>25</v>
      </c>
      <c r="C78" s="17">
        <v>5000</v>
      </c>
      <c r="D78" s="33">
        <v>5879050</v>
      </c>
      <c r="E78" s="36">
        <v>350</v>
      </c>
      <c r="F78" s="20">
        <v>582</v>
      </c>
      <c r="G78" s="21">
        <v>713054.76</v>
      </c>
      <c r="H78" s="20">
        <f t="shared" si="1"/>
        <v>166.28571428571428</v>
      </c>
    </row>
    <row r="79" spans="1:8" s="11" customFormat="1" ht="13.5" customHeight="1">
      <c r="A79" s="19">
        <v>2190101</v>
      </c>
      <c r="B79" s="1" t="s">
        <v>26</v>
      </c>
      <c r="C79" s="17">
        <v>3000</v>
      </c>
      <c r="D79" s="34">
        <v>3303060</v>
      </c>
      <c r="E79" s="36">
        <v>0</v>
      </c>
      <c r="F79" s="20"/>
      <c r="G79" s="21"/>
      <c r="H79" s="20"/>
    </row>
    <row r="80" spans="1:8" s="11" customFormat="1" ht="15">
      <c r="A80" s="19">
        <v>2220101</v>
      </c>
      <c r="B80" s="1" t="s">
        <v>27</v>
      </c>
      <c r="C80" s="17">
        <v>2700</v>
      </c>
      <c r="D80" s="30">
        <v>2877930</v>
      </c>
      <c r="E80" s="36">
        <v>190</v>
      </c>
      <c r="F80" s="20">
        <v>177</v>
      </c>
      <c r="G80" s="21">
        <v>196533.72</v>
      </c>
      <c r="H80" s="20">
        <f t="shared" si="1"/>
        <v>93.15789473684211</v>
      </c>
    </row>
    <row r="81" spans="1:8" s="11" customFormat="1" ht="15">
      <c r="A81" s="19">
        <v>2230101</v>
      </c>
      <c r="B81" s="1" t="s">
        <v>28</v>
      </c>
      <c r="C81" s="17">
        <v>3300</v>
      </c>
      <c r="D81" s="30">
        <v>3918816</v>
      </c>
      <c r="E81" s="36">
        <v>302</v>
      </c>
      <c r="F81" s="20">
        <v>302</v>
      </c>
      <c r="G81" s="21">
        <v>373613.26</v>
      </c>
      <c r="H81" s="20">
        <f t="shared" si="1"/>
        <v>100</v>
      </c>
    </row>
    <row r="82" spans="1:8" s="11" customFormat="1" ht="15">
      <c r="A82" s="19">
        <v>2240101</v>
      </c>
      <c r="B82" s="1" t="s">
        <v>29</v>
      </c>
      <c r="C82" s="17">
        <v>2400</v>
      </c>
      <c r="D82" s="33">
        <v>2781192</v>
      </c>
      <c r="E82" s="36">
        <v>25</v>
      </c>
      <c r="F82" s="20">
        <v>25</v>
      </c>
      <c r="G82" s="21">
        <v>30158.25</v>
      </c>
      <c r="H82" s="20">
        <f t="shared" si="1"/>
        <v>100</v>
      </c>
    </row>
    <row r="83" spans="1:8" s="11" customFormat="1" ht="15">
      <c r="A83" s="19">
        <v>2250101</v>
      </c>
      <c r="B83" s="1" t="s">
        <v>30</v>
      </c>
      <c r="C83" s="17">
        <v>3000</v>
      </c>
      <c r="D83" s="34">
        <v>3528450</v>
      </c>
      <c r="E83" s="36">
        <v>0</v>
      </c>
      <c r="F83" s="20"/>
      <c r="G83" s="21"/>
      <c r="H83" s="20"/>
    </row>
    <row r="84" spans="1:8" s="11" customFormat="1" ht="15">
      <c r="A84" s="19">
        <v>4220101</v>
      </c>
      <c r="B84" s="8" t="s">
        <v>31</v>
      </c>
      <c r="C84" s="17">
        <v>7500</v>
      </c>
      <c r="D84" s="30">
        <v>8946675</v>
      </c>
      <c r="E84" s="28">
        <v>625</v>
      </c>
      <c r="F84" s="20">
        <v>179</v>
      </c>
      <c r="G84" s="21">
        <v>222616.93</v>
      </c>
      <c r="H84" s="20">
        <f t="shared" si="1"/>
        <v>28.64</v>
      </c>
    </row>
    <row r="85" spans="1:8" s="11" customFormat="1" ht="15">
      <c r="A85" s="19">
        <v>2270101</v>
      </c>
      <c r="B85" s="1" t="s">
        <v>32</v>
      </c>
      <c r="C85" s="17">
        <v>1300</v>
      </c>
      <c r="D85" s="33">
        <v>1638143</v>
      </c>
      <c r="E85" s="36"/>
      <c r="F85" s="20"/>
      <c r="G85" s="21"/>
      <c r="H85" s="20"/>
    </row>
    <row r="86" spans="1:8" s="11" customFormat="1" ht="15">
      <c r="A86" s="19">
        <v>2300101</v>
      </c>
      <c r="B86" s="1" t="s">
        <v>33</v>
      </c>
      <c r="C86" s="51">
        <v>3000</v>
      </c>
      <c r="D86" s="33">
        <v>3713310</v>
      </c>
      <c r="E86" s="36">
        <v>0</v>
      </c>
      <c r="F86" s="20">
        <v>46</v>
      </c>
      <c r="G86" s="21">
        <v>59337.7</v>
      </c>
      <c r="H86" s="20">
        <v>0</v>
      </c>
    </row>
    <row r="87" spans="1:8" s="11" customFormat="1" ht="15">
      <c r="A87" s="19">
        <v>2310101</v>
      </c>
      <c r="B87" s="1" t="s">
        <v>34</v>
      </c>
      <c r="C87" s="51">
        <v>4000</v>
      </c>
      <c r="D87" s="33">
        <v>4498760</v>
      </c>
      <c r="E87" s="36">
        <v>0</v>
      </c>
      <c r="F87" s="20">
        <v>21</v>
      </c>
      <c r="G87" s="21">
        <v>24601.29</v>
      </c>
      <c r="H87" s="20">
        <v>0</v>
      </c>
    </row>
    <row r="88" spans="1:8" s="11" customFormat="1" ht="15">
      <c r="A88" s="19">
        <v>4240101</v>
      </c>
      <c r="B88" s="1" t="s">
        <v>35</v>
      </c>
      <c r="C88" s="51">
        <v>6700</v>
      </c>
      <c r="D88" s="30">
        <v>7625404</v>
      </c>
      <c r="E88" s="28">
        <v>525</v>
      </c>
      <c r="F88" s="20">
        <v>802</v>
      </c>
      <c r="G88" s="21">
        <v>951679.14</v>
      </c>
      <c r="H88" s="20">
        <f t="shared" si="1"/>
        <v>152.76190476190476</v>
      </c>
    </row>
    <row r="89" spans="1:8" s="11" customFormat="1" ht="15">
      <c r="A89" s="19">
        <v>2330101</v>
      </c>
      <c r="B89" s="1" t="s">
        <v>36</v>
      </c>
      <c r="C89" s="51">
        <v>1200</v>
      </c>
      <c r="D89" s="34">
        <v>1444392</v>
      </c>
      <c r="E89" s="36">
        <v>0</v>
      </c>
      <c r="F89" s="20"/>
      <c r="G89" s="21"/>
      <c r="H89" s="20">
        <v>0</v>
      </c>
    </row>
    <row r="90" spans="1:8" s="11" customFormat="1" ht="15">
      <c r="A90" s="19">
        <v>2340101</v>
      </c>
      <c r="B90" s="1" t="s">
        <v>37</v>
      </c>
      <c r="C90" s="51">
        <v>3500</v>
      </c>
      <c r="D90" s="34">
        <v>4195800</v>
      </c>
      <c r="E90" s="36">
        <v>0</v>
      </c>
      <c r="F90" s="20"/>
      <c r="G90" s="21"/>
      <c r="H90" s="20">
        <v>0</v>
      </c>
    </row>
    <row r="91" spans="1:8" s="11" customFormat="1" ht="15">
      <c r="A91" s="19">
        <v>2350101</v>
      </c>
      <c r="B91" s="1" t="s">
        <v>38</v>
      </c>
      <c r="C91" s="51">
        <v>3500</v>
      </c>
      <c r="D91" s="33">
        <v>3895185</v>
      </c>
      <c r="E91" s="36">
        <v>267</v>
      </c>
      <c r="F91" s="20">
        <v>291</v>
      </c>
      <c r="G91" s="21">
        <v>337408.68</v>
      </c>
      <c r="H91" s="20">
        <f t="shared" si="1"/>
        <v>108.98876404494382</v>
      </c>
    </row>
    <row r="92" spans="1:8" s="11" customFormat="1" ht="15">
      <c r="A92" s="19">
        <v>2360101</v>
      </c>
      <c r="B92" s="1" t="s">
        <v>39</v>
      </c>
      <c r="C92" s="51">
        <v>8000</v>
      </c>
      <c r="D92" s="33">
        <v>9209680</v>
      </c>
      <c r="E92" s="36">
        <v>100</v>
      </c>
      <c r="F92" s="20">
        <v>179</v>
      </c>
      <c r="G92" s="21">
        <v>214527.92</v>
      </c>
      <c r="H92" s="20">
        <f t="shared" si="1"/>
        <v>179</v>
      </c>
    </row>
    <row r="93" spans="1:8" s="11" customFormat="1" ht="15">
      <c r="A93" s="19">
        <v>2400101</v>
      </c>
      <c r="B93" s="1" t="s">
        <v>40</v>
      </c>
      <c r="C93" s="51">
        <v>1700</v>
      </c>
      <c r="D93" s="34">
        <v>2315893</v>
      </c>
      <c r="E93" s="36">
        <v>52</v>
      </c>
      <c r="F93" s="20">
        <v>69</v>
      </c>
      <c r="G93" s="21">
        <v>97905.48</v>
      </c>
      <c r="H93" s="20">
        <f t="shared" si="1"/>
        <v>132.69230769230768</v>
      </c>
    </row>
    <row r="94" spans="1:8" s="11" customFormat="1" ht="15">
      <c r="A94" s="19">
        <v>2410101</v>
      </c>
      <c r="B94" s="1" t="s">
        <v>41</v>
      </c>
      <c r="C94" s="51">
        <v>6800</v>
      </c>
      <c r="D94" s="34">
        <v>8521624</v>
      </c>
      <c r="E94" s="36">
        <v>680</v>
      </c>
      <c r="F94" s="20">
        <v>345</v>
      </c>
      <c r="G94" s="21">
        <v>450107.7</v>
      </c>
      <c r="H94" s="20">
        <f t="shared" si="1"/>
        <v>50.73529411764706</v>
      </c>
    </row>
    <row r="95" spans="1:8" s="11" customFormat="1" ht="15">
      <c r="A95" s="19">
        <v>2420101</v>
      </c>
      <c r="B95" s="1" t="s">
        <v>42</v>
      </c>
      <c r="C95" s="51">
        <v>3500</v>
      </c>
      <c r="D95" s="34">
        <v>3980550</v>
      </c>
      <c r="E95" s="36">
        <v>400</v>
      </c>
      <c r="F95" s="20">
        <v>163</v>
      </c>
      <c r="G95" s="21">
        <v>192970.81</v>
      </c>
      <c r="H95" s="20">
        <f t="shared" si="1"/>
        <v>40.75</v>
      </c>
    </row>
    <row r="96" spans="1:8" s="11" customFormat="1" ht="15">
      <c r="A96" s="19">
        <v>2440101</v>
      </c>
      <c r="B96" s="1" t="s">
        <v>43</v>
      </c>
      <c r="C96" s="51">
        <v>2900</v>
      </c>
      <c r="D96" s="33">
        <v>3273317</v>
      </c>
      <c r="E96" s="36">
        <v>0</v>
      </c>
      <c r="F96" s="20"/>
      <c r="G96" s="21"/>
      <c r="H96" s="20">
        <v>0</v>
      </c>
    </row>
    <row r="97" spans="1:8" s="11" customFormat="1" ht="15">
      <c r="A97" s="19">
        <v>2450101</v>
      </c>
      <c r="B97" s="1" t="s">
        <v>44</v>
      </c>
      <c r="C97" s="51">
        <v>3200</v>
      </c>
      <c r="D97" s="34">
        <v>3833440</v>
      </c>
      <c r="E97" s="36">
        <v>0</v>
      </c>
      <c r="F97" s="20"/>
      <c r="G97" s="21"/>
      <c r="H97" s="20">
        <v>0</v>
      </c>
    </row>
    <row r="98" spans="1:8" s="11" customFormat="1" ht="15">
      <c r="A98" s="19">
        <v>2470101</v>
      </c>
      <c r="B98" s="1" t="s">
        <v>45</v>
      </c>
      <c r="C98" s="51">
        <v>1700</v>
      </c>
      <c r="D98" s="33">
        <v>1943576</v>
      </c>
      <c r="E98" s="36">
        <v>0</v>
      </c>
      <c r="F98" s="20"/>
      <c r="G98" s="21"/>
      <c r="H98" s="20"/>
    </row>
    <row r="99" spans="1:8" s="11" customFormat="1" ht="15">
      <c r="A99" s="19">
        <v>2480101</v>
      </c>
      <c r="B99" s="1" t="s">
        <v>46</v>
      </c>
      <c r="C99" s="51">
        <v>2000</v>
      </c>
      <c r="D99" s="34">
        <v>2677840</v>
      </c>
      <c r="E99" s="36">
        <v>0</v>
      </c>
      <c r="F99" s="20"/>
      <c r="G99" s="21"/>
      <c r="H99" s="20">
        <v>0</v>
      </c>
    </row>
    <row r="100" spans="1:8" s="11" customFormat="1" ht="15">
      <c r="A100" s="19">
        <v>4330101</v>
      </c>
      <c r="B100" s="1" t="s">
        <v>47</v>
      </c>
      <c r="C100" s="51">
        <v>9700</v>
      </c>
      <c r="D100" s="33">
        <v>10319248</v>
      </c>
      <c r="E100" s="28">
        <v>658</v>
      </c>
      <c r="F100" s="20">
        <v>632</v>
      </c>
      <c r="G100" s="21">
        <v>700148.56</v>
      </c>
      <c r="H100" s="20">
        <f t="shared" si="1"/>
        <v>96.04863221884499</v>
      </c>
    </row>
    <row r="101" spans="1:8" s="11" customFormat="1" ht="15">
      <c r="A101" s="19">
        <v>2510101</v>
      </c>
      <c r="B101" s="1" t="s">
        <v>48</v>
      </c>
      <c r="C101" s="51">
        <v>4700</v>
      </c>
      <c r="D101" s="33">
        <v>5677741</v>
      </c>
      <c r="E101" s="36">
        <v>0</v>
      </c>
      <c r="F101" s="20"/>
      <c r="G101" s="21"/>
      <c r="H101" s="20">
        <v>0</v>
      </c>
    </row>
    <row r="102" spans="1:8" s="11" customFormat="1" ht="15">
      <c r="A102" s="19">
        <v>2520101</v>
      </c>
      <c r="B102" s="1" t="s">
        <v>49</v>
      </c>
      <c r="C102" s="51">
        <v>600</v>
      </c>
      <c r="D102" s="34">
        <v>835074</v>
      </c>
      <c r="E102" s="36">
        <v>30</v>
      </c>
      <c r="F102" s="20">
        <v>30</v>
      </c>
      <c r="G102" s="21">
        <v>43466.4</v>
      </c>
      <c r="H102" s="20">
        <f t="shared" si="1"/>
        <v>100</v>
      </c>
    </row>
    <row r="103" spans="1:8" s="11" customFormat="1" ht="25.5" customHeight="1" hidden="1">
      <c r="A103" s="149" t="s">
        <v>96</v>
      </c>
      <c r="B103" s="179" t="s">
        <v>0</v>
      </c>
      <c r="C103" s="52"/>
      <c r="D103" s="30"/>
      <c r="E103" s="36"/>
      <c r="F103" s="20"/>
      <c r="G103" s="21"/>
      <c r="H103" s="20" t="e">
        <f t="shared" si="1"/>
        <v>#DIV/0!</v>
      </c>
    </row>
    <row r="104" spans="1:8" s="11" customFormat="1" ht="72" customHeight="1" hidden="1">
      <c r="A104" s="149"/>
      <c r="B104" s="179"/>
      <c r="C104" s="52"/>
      <c r="D104" s="30"/>
      <c r="E104" s="20"/>
      <c r="F104" s="20"/>
      <c r="G104" s="21"/>
      <c r="H104" s="20" t="e">
        <f t="shared" si="1"/>
        <v>#DIV/0!</v>
      </c>
    </row>
    <row r="105" spans="1:8" s="11" customFormat="1" ht="15">
      <c r="A105" s="19">
        <v>2530101</v>
      </c>
      <c r="B105" s="1" t="s">
        <v>50</v>
      </c>
      <c r="C105" s="51">
        <v>2700</v>
      </c>
      <c r="D105" s="33">
        <v>3041496</v>
      </c>
      <c r="E105" s="36">
        <v>328</v>
      </c>
      <c r="F105" s="20">
        <v>89</v>
      </c>
      <c r="G105" s="21">
        <v>104380.09</v>
      </c>
      <c r="H105" s="20">
        <f t="shared" si="1"/>
        <v>27.134146341463417</v>
      </c>
    </row>
    <row r="106" spans="1:8" s="11" customFormat="1" ht="15">
      <c r="A106" s="19">
        <v>2540101</v>
      </c>
      <c r="B106" s="1" t="s">
        <v>51</v>
      </c>
      <c r="C106" s="17">
        <v>3500</v>
      </c>
      <c r="D106" s="34">
        <v>3953600</v>
      </c>
      <c r="E106" s="36">
        <v>0</v>
      </c>
      <c r="F106" s="20"/>
      <c r="G106" s="21"/>
      <c r="H106" s="20"/>
    </row>
    <row r="107" spans="1:8" s="11" customFormat="1" ht="15" hidden="1">
      <c r="A107" s="19"/>
      <c r="B107" s="1"/>
      <c r="C107" s="17"/>
      <c r="D107" s="30"/>
      <c r="E107" s="36"/>
      <c r="F107" s="20"/>
      <c r="G107" s="21"/>
      <c r="H107" s="20" t="e">
        <f t="shared" si="1"/>
        <v>#DIV/0!</v>
      </c>
    </row>
    <row r="108" spans="1:8" s="11" customFormat="1" ht="15">
      <c r="A108" s="19">
        <v>2550101</v>
      </c>
      <c r="B108" s="1" t="s">
        <v>52</v>
      </c>
      <c r="C108" s="17">
        <v>3000</v>
      </c>
      <c r="D108" s="33">
        <v>3071850</v>
      </c>
      <c r="E108" s="36">
        <v>363</v>
      </c>
      <c r="F108" s="20">
        <v>180</v>
      </c>
      <c r="G108" s="21">
        <v>191934</v>
      </c>
      <c r="H108" s="20">
        <f t="shared" si="1"/>
        <v>49.586776859504134</v>
      </c>
    </row>
    <row r="109" spans="1:8" s="11" customFormat="1" ht="15">
      <c r="A109" s="19">
        <v>2560101</v>
      </c>
      <c r="B109" s="1" t="s">
        <v>53</v>
      </c>
      <c r="C109" s="17">
        <v>3000</v>
      </c>
      <c r="D109" s="33">
        <v>3267960</v>
      </c>
      <c r="E109" s="36">
        <v>0</v>
      </c>
      <c r="F109" s="20"/>
      <c r="G109" s="21"/>
      <c r="H109" s="20">
        <v>0</v>
      </c>
    </row>
    <row r="110" spans="1:8" s="11" customFormat="1" ht="15">
      <c r="A110" s="19">
        <v>2570101</v>
      </c>
      <c r="B110" s="1" t="s">
        <v>54</v>
      </c>
      <c r="C110" s="17">
        <v>3000</v>
      </c>
      <c r="D110" s="33">
        <v>3523380</v>
      </c>
      <c r="E110" s="36">
        <v>0</v>
      </c>
      <c r="F110" s="20"/>
      <c r="G110" s="21"/>
      <c r="H110" s="20"/>
    </row>
    <row r="111" spans="1:8" s="11" customFormat="1" ht="15">
      <c r="A111" s="19">
        <v>2580101</v>
      </c>
      <c r="B111" s="1" t="s">
        <v>55</v>
      </c>
      <c r="C111" s="17">
        <v>3300</v>
      </c>
      <c r="D111" s="34">
        <v>3704349</v>
      </c>
      <c r="E111" s="36">
        <v>330</v>
      </c>
      <c r="F111" s="20">
        <v>330</v>
      </c>
      <c r="G111" s="21">
        <v>385492.8</v>
      </c>
      <c r="H111" s="20">
        <f t="shared" si="1"/>
        <v>100</v>
      </c>
    </row>
    <row r="112" spans="1:8" s="11" customFormat="1" ht="15">
      <c r="A112" s="19">
        <v>2110101</v>
      </c>
      <c r="B112" s="1" t="s">
        <v>56</v>
      </c>
      <c r="C112" s="17">
        <v>2400</v>
      </c>
      <c r="D112" s="33">
        <v>2583552</v>
      </c>
      <c r="E112" s="36">
        <v>200</v>
      </c>
      <c r="F112" s="20">
        <v>207</v>
      </c>
      <c r="G112" s="21">
        <v>231889.68</v>
      </c>
      <c r="H112" s="20">
        <f t="shared" si="1"/>
        <v>103.49999999999999</v>
      </c>
    </row>
    <row r="113" spans="1:8" s="11" customFormat="1" ht="12.75" customHeight="1">
      <c r="A113" s="19">
        <v>5612001</v>
      </c>
      <c r="B113" s="10" t="s">
        <v>107</v>
      </c>
      <c r="C113" s="23">
        <v>1000</v>
      </c>
      <c r="D113" s="30">
        <v>939790</v>
      </c>
      <c r="E113" s="28">
        <v>83</v>
      </c>
      <c r="F113" s="20"/>
      <c r="G113" s="21"/>
      <c r="H113" s="20">
        <f t="shared" si="1"/>
        <v>0</v>
      </c>
    </row>
    <row r="114" spans="1:8" s="11" customFormat="1" ht="12.75" customHeight="1">
      <c r="A114" s="19">
        <v>5612701</v>
      </c>
      <c r="B114" s="10" t="s">
        <v>108</v>
      </c>
      <c r="C114" s="23">
        <v>900</v>
      </c>
      <c r="D114" s="30">
        <v>845811</v>
      </c>
      <c r="E114" s="28">
        <v>90</v>
      </c>
      <c r="F114" s="20">
        <v>97</v>
      </c>
      <c r="G114" s="21">
        <v>94791.31</v>
      </c>
      <c r="H114" s="20">
        <f t="shared" si="1"/>
        <v>107.77777777777777</v>
      </c>
    </row>
    <row r="115" spans="1:8" s="11" customFormat="1" ht="13.5" customHeight="1">
      <c r="A115" s="19">
        <v>4014701</v>
      </c>
      <c r="B115" s="2" t="s">
        <v>105</v>
      </c>
      <c r="C115" s="23">
        <v>3000</v>
      </c>
      <c r="D115" s="30">
        <v>2440380</v>
      </c>
      <c r="E115" s="40">
        <v>264</v>
      </c>
      <c r="F115" s="20">
        <v>244</v>
      </c>
      <c r="G115" s="21">
        <v>206077.52</v>
      </c>
      <c r="H115" s="20">
        <f t="shared" si="1"/>
        <v>92.42424242424242</v>
      </c>
    </row>
    <row r="116" spans="1:8" s="11" customFormat="1" ht="15" hidden="1">
      <c r="A116" s="19">
        <v>4014702</v>
      </c>
      <c r="B116" s="10" t="s">
        <v>99</v>
      </c>
      <c r="C116" s="23"/>
      <c r="D116" s="30"/>
      <c r="E116" s="20"/>
      <c r="F116" s="20"/>
      <c r="G116" s="21"/>
      <c r="H116" s="20" t="e">
        <f t="shared" si="1"/>
        <v>#DIV/0!</v>
      </c>
    </row>
    <row r="117" spans="1:8" s="11" customFormat="1" ht="12" customHeight="1" hidden="1">
      <c r="A117" s="19">
        <v>4014703</v>
      </c>
      <c r="B117" s="1" t="s">
        <v>100</v>
      </c>
      <c r="C117" s="17"/>
      <c r="D117" s="30"/>
      <c r="E117" s="20"/>
      <c r="F117" s="20"/>
      <c r="G117" s="21"/>
      <c r="H117" s="20" t="e">
        <f t="shared" si="1"/>
        <v>#DIV/0!</v>
      </c>
    </row>
    <row r="118" spans="1:8" s="39" customFormat="1" ht="12">
      <c r="A118" s="26"/>
      <c r="B118" s="38" t="s">
        <v>57</v>
      </c>
      <c r="C118" s="24">
        <f>SUM(C8:C117)</f>
        <v>404900</v>
      </c>
      <c r="D118" s="27">
        <f>SUM(D8:D117)</f>
        <v>476374047.20000005</v>
      </c>
      <c r="E118" s="25">
        <f>SUM(E8:E117)</f>
        <v>21505</v>
      </c>
      <c r="F118" s="25">
        <f>SUM(F8:F117)</f>
        <v>19354</v>
      </c>
      <c r="G118" s="25">
        <f>SUM(G8:G117)</f>
        <v>23631499.709999997</v>
      </c>
      <c r="H118" s="25">
        <f t="shared" si="1"/>
        <v>89.9976749593118</v>
      </c>
    </row>
    <row r="119" spans="7:9" ht="15">
      <c r="G119" s="53"/>
      <c r="H119" s="37"/>
      <c r="I119" s="54"/>
    </row>
    <row r="120" spans="7:9" ht="15">
      <c r="G120" s="53"/>
      <c r="H120" s="37"/>
      <c r="I120" s="54"/>
    </row>
  </sheetData>
  <sheetProtection/>
  <mergeCells count="8">
    <mergeCell ref="A103:A104"/>
    <mergeCell ref="B103:B104"/>
    <mergeCell ref="A4:A5"/>
    <mergeCell ref="B4:B5"/>
    <mergeCell ref="C4:C5"/>
    <mergeCell ref="A3:H3"/>
    <mergeCell ref="D4:D5"/>
    <mergeCell ref="E4:H4"/>
  </mergeCells>
  <printOptions/>
  <pageMargins left="0.15748031496062992" right="0.2362204724409449" top="0.31496062992125984" bottom="0.2755905511811024" header="0.1968503937007874" footer="0.1968503937007874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2015-05-14T10:54:52Z</dcterms:modified>
  <cp:category/>
  <cp:version/>
  <cp:contentType/>
  <cp:contentStatus/>
</cp:coreProperties>
</file>